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nagrareu-my.sharepoint.com/personal/mihaela_nicula_dn-agrar_eu/Documents/MIHAELA/GROUP/CONSO/Q3.2025/"/>
    </mc:Choice>
  </mc:AlternateContent>
  <xr:revisionPtr revIDLastSave="688" documentId="13_ncr:1_{5498163F-E896-4992-84E3-6C977CD7A89E}" xr6:coauthVersionLast="47" xr6:coauthVersionMax="47" xr10:uidLastSave="{FCE2D785-430C-4AA9-B353-4B20D18476A8}"/>
  <bookViews>
    <workbookView xWindow="-120" yWindow="-120" windowWidth="29040" windowHeight="15720" activeTab="1" xr2:uid="{A35976E2-801D-47CA-B2EF-75B3A1F040FD}"/>
  </bookViews>
  <sheets>
    <sheet name="BS pt import 16" sheetId="1" r:id="rId1"/>
    <sheet name="Income Statement" sheetId="2" r:id="rId2"/>
  </sheets>
  <definedNames>
    <definedName name="_xlnm.Database">#REF!</definedName>
    <definedName name="_xlnm.Print_Area" localSheetId="0">'BS pt import 16'!$A$1:$D$52</definedName>
    <definedName name="_xlnm.Print_Area" localSheetId="1">'Income Statement'!$A$1:$D$78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9" i="2" l="1"/>
  <c r="D80" i="2"/>
  <c r="D82" i="2"/>
  <c r="B83" i="2" l="1"/>
  <c r="D83" i="2" s="1"/>
  <c r="B81" i="2" l="1"/>
  <c r="D81" i="2" s="1"/>
  <c r="B84" i="2"/>
  <c r="D84" i="2" s="1"/>
</calcChain>
</file>

<file path=xl/sharedStrings.xml><?xml version="1.0" encoding="utf-8"?>
<sst xmlns="http://schemas.openxmlformats.org/spreadsheetml/2006/main" count="162" uniqueCount="120">
  <si>
    <t>ACTIVE IMOBILIZATE - TOTAL</t>
  </si>
  <si>
    <t>ACTIVE CIRCULANTE - TOTAL</t>
  </si>
  <si>
    <t>CAPITAL</t>
  </si>
  <si>
    <t>Cifra de afaceri netă</t>
  </si>
  <si>
    <t>VENITURI DIN EXPLOATARE – TOTAL</t>
  </si>
  <si>
    <t>9. Cheltuieli cu personalul</t>
  </si>
  <si>
    <t>10.a) Ajustări de valoare privind imobilizările corporale şi necorporale</t>
  </si>
  <si>
    <t xml:space="preserve">b) Ajustări de valoare privind activele circulante </t>
  </si>
  <si>
    <t>11. Alte cheltuieli de exploatare</t>
  </si>
  <si>
    <t>CHELTUIELI DE EXPLOATARE – TOTAL</t>
  </si>
  <si>
    <t>VENITURI FINANCIARE – TOTAL</t>
  </si>
  <si>
    <t>I. IMOBILIZĂRI NECORPORALE</t>
  </si>
  <si>
    <t>II. IMOBILIZĂRI CORPORALE</t>
  </si>
  <si>
    <t>III. IMOBILIZĂRI FINANCIARE</t>
  </si>
  <si>
    <t>I. STOCURI</t>
  </si>
  <si>
    <t>I.CREANŢE</t>
  </si>
  <si>
    <t>III. INVESTIŢII PE TERMEN SCURT</t>
  </si>
  <si>
    <t>IV. CASA ŞI CONTURI LA BĂNCI</t>
  </si>
  <si>
    <t>Sume de reluat într-o perioadă de până la un an</t>
  </si>
  <si>
    <t>Sume de reluat într-o perioadă mai mare de un an</t>
  </si>
  <si>
    <t>1. Subvenţii pentru investiţii</t>
  </si>
  <si>
    <t>2. Venituri înregistrate în avans</t>
  </si>
  <si>
    <t>3. Venituri în avans aferente activelor primite prin transfer de la clienţi</t>
  </si>
  <si>
    <t>Fondul comercial negativ (ct.2075)</t>
  </si>
  <si>
    <t>1. Capital subscris vărsat</t>
  </si>
  <si>
    <t>2. Capital subscris nevărsat</t>
  </si>
  <si>
    <t>3. Patrimoniul regiei</t>
  </si>
  <si>
    <t>4. Patrimoniul institutelor naţionale de cercetare-dezvoltare</t>
  </si>
  <si>
    <t>5. Alte elemente de capitaluri proprii DR/ (CR)</t>
  </si>
  <si>
    <t>II. PRIME DE CAPITAL (ct. 104)</t>
  </si>
  <si>
    <t>III. REZERVE DIN REEVALUARE (ct. 105)</t>
  </si>
  <si>
    <t>IV. REZERVE</t>
  </si>
  <si>
    <t>Acţiuni proprii (ct 109)</t>
  </si>
  <si>
    <t>Câştiguri legate de instrumentele de capitaluri proprii</t>
  </si>
  <si>
    <t>Pierderi legate de instrumentele de capitaluri proprii</t>
  </si>
  <si>
    <t>V. PROFITUL SAU PIERDEREA REPORTAT(Ă)  - SOLD C</t>
  </si>
  <si>
    <t>VI. PROFITUL SAU PIERDEREA EXERCIŢIULUI FINANCIAR - SOLD C</t>
  </si>
  <si>
    <t>Repartizarea profitului</t>
  </si>
  <si>
    <t>INTERESE MINORITARE</t>
  </si>
  <si>
    <t>CAPITALURI PROPRII - TOTAL</t>
  </si>
  <si>
    <t>Producţia vândută</t>
  </si>
  <si>
    <t>Venituri din vânzarea mărfurilor</t>
  </si>
  <si>
    <t>Reduceri comerciale acordate</t>
  </si>
  <si>
    <t>Sold C</t>
  </si>
  <si>
    <t>Sold D</t>
  </si>
  <si>
    <t>3. Venituri din producţia de imobilizari necorporale si corporale</t>
  </si>
  <si>
    <t>4. Venituri din reevaluarea imobilizărilor corporale</t>
  </si>
  <si>
    <t>5. Venituri din producţia de investiţii imobiliare</t>
  </si>
  <si>
    <t>6. Venituri din subvenții de exploatare</t>
  </si>
  <si>
    <t>7. Alte venituri din exploatare</t>
  </si>
  <si>
    <t>-din care, venituri din subvenții pentru investiții</t>
  </si>
  <si>
    <t>-din care, venituri din fondul comercial negativ</t>
  </si>
  <si>
    <t>8. a) Cheltuieli cu materiile prime şi materialele consumabil</t>
  </si>
  <si>
    <t>Alte cheltuieli materiale</t>
  </si>
  <si>
    <t>b) Alte cheltuieli externe</t>
  </si>
  <si>
    <t>c) Cheltuieli privind mărfurile</t>
  </si>
  <si>
    <t>Reduceri comerciale primite</t>
  </si>
  <si>
    <t>a) Salarii şi indemnizaţii</t>
  </si>
  <si>
    <t>b) Cheltuieli cu asigurările şi protecţia socială</t>
  </si>
  <si>
    <t>b.1) Cheltuieli</t>
  </si>
  <si>
    <t>b.2) Venituri</t>
  </si>
  <si>
    <t>11.1. Cheltuieli privind prestaţiile externe</t>
  </si>
  <si>
    <t>Ajustări privind provizioanele</t>
  </si>
  <si>
    <t>- Cheltuieli</t>
  </si>
  <si>
    <t xml:space="preserve">- Venituri </t>
  </si>
  <si>
    <t>PROFITUL SAU PIERDEREA DIN EXPLOATARE</t>
  </si>
  <si>
    <t>12. Venituri din interese de participare</t>
  </si>
  <si>
    <t>- din care, veniturile obţinute de la entităţile afiliate</t>
  </si>
  <si>
    <t>13. Venituri din dobânzi</t>
  </si>
  <si>
    <t>14. Venituri din subvenţii de exploatare pentru dobânda datorată</t>
  </si>
  <si>
    <t>15. Alte venituri financiare</t>
  </si>
  <si>
    <t>-din care, venituri din alte imobilizări financiare</t>
  </si>
  <si>
    <t>16. Ajustări de valoare privind imobilizările financiare şi investiţiile financiare deţinute ca active circulante</t>
  </si>
  <si>
    <t>17. Cheltuieli privind dobânzile</t>
  </si>
  <si>
    <t>- din care, cheltuielile în relaţia cu entităţile afiliate</t>
  </si>
  <si>
    <t>18. Alte cheltuieli financiare</t>
  </si>
  <si>
    <t>CHELTUIELI FINANCIARE – TOTAL</t>
  </si>
  <si>
    <t>PROFITUL SAU PIERDEREA FINANCIAR(Ă)</t>
  </si>
  <si>
    <t>VENITURI TOTALE</t>
  </si>
  <si>
    <t>CHELTUIELI TOTALE</t>
  </si>
  <si>
    <t>19. PROFITUL SAU PIERDEREA BRUT(Ă)</t>
  </si>
  <si>
    <t>20. Impozitul pe profit</t>
  </si>
  <si>
    <t>21. Impozitul specific unor activități</t>
  </si>
  <si>
    <t>22. Alte impozite neprezentate la elementele de mai sus</t>
  </si>
  <si>
    <t>23.  PROFITUL SAU PIERDEREA NET(Ă) A EXERCIŢIULUI FINANCIAR</t>
  </si>
  <si>
    <t>Profit sau pierdere neta aferente Intereselor minoritare</t>
  </si>
  <si>
    <t>23.  PROFITUL SAU PIERDEREA NET(Ă) AFERENT GRUPULUI</t>
  </si>
  <si>
    <t>#121 per TB</t>
  </si>
  <si>
    <t>check</t>
  </si>
  <si>
    <t>Profit / pierdere per BS</t>
  </si>
  <si>
    <t>Grupul DN AGRAR GROUP SA</t>
  </si>
  <si>
    <t>BILANȚUL SOCIETĂȚILOR CONSOLIDATE</t>
  </si>
  <si>
    <r>
      <t>(toate sumele sunt exprimate in RON)</t>
    </r>
    <r>
      <rPr>
        <b/>
        <u/>
        <sz val="11"/>
        <color theme="1"/>
        <rFont val="Calibri"/>
        <family val="2"/>
        <scheme val="minor"/>
      </rPr>
      <t xml:space="preserve"> </t>
    </r>
  </si>
  <si>
    <r>
      <t>∆</t>
    </r>
    <r>
      <rPr>
        <b/>
        <sz val="10.1"/>
        <color theme="1"/>
        <rFont val="Calibri"/>
        <family val="2"/>
      </rPr>
      <t>%</t>
    </r>
  </si>
  <si>
    <t>CHELTUIELI ÎN AVANS</t>
  </si>
  <si>
    <t>ACTIVE CIRCULANTE NETE/DATORII CURENTE NETE</t>
  </si>
  <si>
    <t>TOTAL ACTIVE MINUS DATORII CURENTE</t>
  </si>
  <si>
    <t>VENITURI IN AVANS</t>
  </si>
  <si>
    <t>CONTUL DE PROFIT și PIERDERE CONSOLIDAT</t>
  </si>
  <si>
    <t>-</t>
  </si>
  <si>
    <t>DATORII: SUMELE CARE TREBUIE PLĂTITE ÎNTR-O PERIOADĂ DE PÂNĂ LA UN AN</t>
  </si>
  <si>
    <t>DATORII:SUMELE CARE TREBUIE PLATITE INTR-O PERIOADA MAI MARE DE UN AN</t>
  </si>
  <si>
    <t>PROVIZIOANE</t>
  </si>
  <si>
    <t xml:space="preserve">Venituri aferente costului producţiei în curs de execuţie </t>
  </si>
  <si>
    <t>11.2. Cheltuieli cu redevențele, locațiile de gestiune și chiriile</t>
  </si>
  <si>
    <t>11.3. Cheltuieli aferente drepturilor de proprietate intelectuală</t>
  </si>
  <si>
    <t>11.4. Cheltuieli de management</t>
  </si>
  <si>
    <t>11.5. Cheltuieli de consultanță</t>
  </si>
  <si>
    <t>11.6. Cheltuieli cu alte impozite, taxe şi vărsăminte asimilate; cheltuieli reprezentând transferuri şi contribuţii datorate în baza unor acte normative speciale</t>
  </si>
  <si>
    <t>11.7. Cheltuieli cu protecţia mediului înconjurător</t>
  </si>
  <si>
    <t>11.8 Cheltuieli din reevaluarea imobilizărilor corporale</t>
  </si>
  <si>
    <t>11.9. Cheltuieli privind calamităţile şi alte evenimente similare</t>
  </si>
  <si>
    <t>11.10. Alte cheltuieli</t>
  </si>
  <si>
    <t>a.1) Cheltuieli de exploatare privind amortizarea imobilizărilor</t>
  </si>
  <si>
    <t xml:space="preserve">a.2) Alte cheltuieli </t>
  </si>
  <si>
    <t>a.3) Venituri</t>
  </si>
  <si>
    <t xml:space="preserve">    31/12/2024</t>
  </si>
  <si>
    <t>încheiat la 30 Septembrie 2025</t>
  </si>
  <si>
    <t xml:space="preserve">    30/09/2025</t>
  </si>
  <si>
    <t xml:space="preserve">    30/09/2024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</si>
</sst>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#,##0.00_ ;[Red]\-#,##0.00\ ;\-??"/>
    <numFmt numFmtId="167" formatCode="_ * #,##0.00_ ;_ * \-#,##0.00_ ;_ * &quot;-&quot;??_ ;_ @_ "/>
  </numFmts>
  <fonts count="43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FF0000"/>
      <name val="Arial"/>
      <family val="2"/>
    </font>
    <font>
      <b/>
      <i/>
      <sz val="8"/>
      <color rgb="FF0070C0"/>
      <name val="Arial"/>
      <family val="2"/>
    </font>
    <font>
      <b/>
      <sz val="8"/>
      <color theme="1"/>
      <name val="Arial"/>
      <family val="2"/>
    </font>
    <font>
      <sz val="8"/>
      <color rgb="FF0000CC"/>
      <name val="Arial"/>
      <family val="2"/>
    </font>
    <font>
      <b/>
      <sz val="8"/>
      <color rgb="FF0000CC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0.1"/>
      <color theme="1"/>
      <name val="Calibri"/>
      <family val="2"/>
    </font>
    <font>
      <i/>
      <sz val="8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Verdana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  <scheme val="minor"/>
    </font>
    <font>
      <sz val="9"/>
      <color rgb="FF000000"/>
      <name val="Verdana"/>
      <family val="2"/>
      <charset val="238"/>
    </font>
    <font>
      <u/>
      <sz val="8"/>
      <color theme="10"/>
      <name val="Arial"/>
      <family val="2"/>
    </font>
    <font>
      <sz val="8"/>
      <color rgb="FF0070C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i/>
      <sz val="8"/>
      <color theme="1"/>
      <name val="Arial "/>
    </font>
    <font>
      <sz val="8"/>
      <color theme="1"/>
      <name val="Arial "/>
    </font>
    <font>
      <sz val="8"/>
      <color rgb="FF0000CC"/>
      <name val="Arial "/>
    </font>
    <font>
      <b/>
      <sz val="8"/>
      <color theme="1"/>
      <name val="Arial "/>
    </font>
    <font>
      <b/>
      <sz val="8"/>
      <color rgb="FF000000"/>
      <name val="Arial 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2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5" borderId="0" applyNumberFormat="0" applyBorder="0" applyAlignment="0" applyProtection="0"/>
    <xf numFmtId="0" fontId="29" fillId="0" borderId="0"/>
    <xf numFmtId="0" fontId="31" fillId="0" borderId="0" applyNumberFormat="0" applyFill="0" applyBorder="0" applyAlignment="0" applyProtection="0"/>
    <xf numFmtId="0" fontId="14" fillId="0" borderId="1" applyNumberFormat="0" applyFill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6" borderId="4" applyNumberFormat="0" applyAlignment="0" applyProtection="0"/>
    <xf numFmtId="0" fontId="20" fillId="7" borderId="5" applyNumberFormat="0" applyAlignment="0" applyProtection="0"/>
    <xf numFmtId="0" fontId="21" fillId="7" borderId="4" applyNumberFormat="0" applyAlignment="0" applyProtection="0"/>
    <xf numFmtId="0" fontId="22" fillId="0" borderId="6" applyNumberFormat="0" applyFill="0" applyAlignment="0" applyProtection="0"/>
    <xf numFmtId="0" fontId="23" fillId="8" borderId="7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9" fillId="0" borderId="9" applyNumberFormat="0" applyFill="0" applyAlignment="0" applyProtection="0"/>
    <xf numFmtId="0" fontId="2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6" fillId="33" borderId="0" applyNumberFormat="0" applyBorder="0" applyAlignment="0" applyProtection="0"/>
    <xf numFmtId="0" fontId="1" fillId="9" borderId="8" applyNumberFormat="0" applyFont="0" applyAlignment="0" applyProtection="0"/>
    <xf numFmtId="166" fontId="1" fillId="0" borderId="0" applyFont="0" applyFill="0" applyBorder="0" applyAlignment="0" applyProtection="0"/>
    <xf numFmtId="0" fontId="1" fillId="0" borderId="0"/>
    <xf numFmtId="16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" fillId="0" borderId="0"/>
    <xf numFmtId="0" fontId="1" fillId="0" borderId="0"/>
    <xf numFmtId="0" fontId="28" fillId="0" borderId="0"/>
    <xf numFmtId="9" fontId="27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8" applyNumberFormat="0" applyFont="0" applyAlignment="0" applyProtection="0"/>
    <xf numFmtId="0" fontId="3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32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8" applyNumberFormat="0" applyFont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8" applyNumberFormat="0" applyFont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90">
    <xf numFmtId="0" fontId="0" fillId="0" borderId="0" xfId="0"/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165" fontId="0" fillId="0" borderId="0" xfId="0" applyNumberFormat="1"/>
    <xf numFmtId="9" fontId="0" fillId="0" borderId="0" xfId="2" applyFont="1"/>
    <xf numFmtId="0" fontId="6" fillId="0" borderId="0" xfId="0" applyFont="1"/>
    <xf numFmtId="165" fontId="6" fillId="0" borderId="0" xfId="0" applyNumberFormat="1" applyFont="1"/>
    <xf numFmtId="0" fontId="6" fillId="0" borderId="0" xfId="0" applyFont="1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6" fillId="0" borderId="0" xfId="0" applyFont="1" applyAlignment="1">
      <alignment horizontal="right" wrapText="1"/>
    </xf>
    <xf numFmtId="14" fontId="6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right" wrapText="1"/>
    </xf>
    <xf numFmtId="0" fontId="9" fillId="0" borderId="0" xfId="0" applyFont="1"/>
    <xf numFmtId="0" fontId="11" fillId="2" borderId="0" xfId="0" applyFont="1" applyFill="1" applyAlignment="1">
      <alignment horizontal="right" vertical="top"/>
    </xf>
    <xf numFmtId="0" fontId="11" fillId="0" borderId="0" xfId="0" applyFont="1" applyAlignment="1">
      <alignment horizontal="right" vertical="top"/>
    </xf>
    <xf numFmtId="9" fontId="5" fillId="0" borderId="0" xfId="2" applyFont="1" applyFill="1" applyAlignment="1">
      <alignment horizontal="center" vertical="top" wrapText="1"/>
    </xf>
    <xf numFmtId="165" fontId="0" fillId="0" borderId="0" xfId="0" applyNumberFormat="1" applyAlignment="1">
      <alignment vertical="center"/>
    </xf>
    <xf numFmtId="9" fontId="0" fillId="0" borderId="0" xfId="2" applyFont="1" applyAlignment="1">
      <alignment vertical="center"/>
    </xf>
    <xf numFmtId="0" fontId="0" fillId="0" borderId="0" xfId="0" applyAlignment="1">
      <alignment vertical="center"/>
    </xf>
    <xf numFmtId="10" fontId="6" fillId="0" borderId="0" xfId="0" applyNumberFormat="1" applyFont="1" applyAlignment="1">
      <alignment vertical="center"/>
    </xf>
    <xf numFmtId="9" fontId="6" fillId="0" borderId="0" xfId="2" applyFont="1"/>
    <xf numFmtId="165" fontId="6" fillId="0" borderId="0" xfId="0" applyNumberFormat="1" applyFont="1" applyAlignment="1">
      <alignment vertical="center"/>
    </xf>
    <xf numFmtId="9" fontId="6" fillId="0" borderId="0" xfId="2" applyFont="1" applyAlignment="1">
      <alignment vertical="center"/>
    </xf>
    <xf numFmtId="0" fontId="6" fillId="0" borderId="0" xfId="0" applyFont="1" applyAlignment="1">
      <alignment vertical="center"/>
    </xf>
    <xf numFmtId="10" fontId="6" fillId="2" borderId="0" xfId="0" applyNumberFormat="1" applyFont="1" applyFill="1" applyAlignment="1">
      <alignment vertical="center"/>
    </xf>
    <xf numFmtId="0" fontId="33" fillId="0" borderId="0" xfId="0" applyFont="1" applyAlignment="1">
      <alignment horizontal="right" vertical="top" wrapText="1"/>
    </xf>
    <xf numFmtId="0" fontId="4" fillId="0" borderId="0" xfId="0" applyFont="1" applyAlignment="1">
      <alignment horizontal="left" vertical="center" wrapText="1"/>
    </xf>
    <xf numFmtId="0" fontId="11" fillId="2" borderId="0" xfId="0" applyFont="1" applyFill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9" fontId="5" fillId="0" borderId="0" xfId="2" applyFont="1" applyAlignment="1">
      <alignment horizontal="center" vertical="center" wrapText="1"/>
    </xf>
    <xf numFmtId="10" fontId="6" fillId="0" borderId="10" xfId="0" applyNumberFormat="1" applyFont="1" applyBorder="1"/>
    <xf numFmtId="10" fontId="6" fillId="2" borderId="10" xfId="0" applyNumberFormat="1" applyFont="1" applyFill="1" applyBorder="1"/>
    <xf numFmtId="10" fontId="6" fillId="0" borderId="10" xfId="0" applyNumberFormat="1" applyFont="1" applyBorder="1" applyAlignment="1">
      <alignment vertical="center"/>
    </xf>
    <xf numFmtId="165" fontId="6" fillId="2" borderId="10" xfId="1" applyNumberFormat="1" applyFont="1" applyFill="1" applyBorder="1"/>
    <xf numFmtId="165" fontId="6" fillId="0" borderId="10" xfId="1" applyNumberFormat="1" applyFont="1" applyFill="1" applyBorder="1"/>
    <xf numFmtId="165" fontId="6" fillId="2" borderId="10" xfId="1" applyNumberFormat="1" applyFont="1" applyFill="1" applyBorder="1" applyAlignment="1">
      <alignment vertical="center"/>
    </xf>
    <xf numFmtId="10" fontId="6" fillId="0" borderId="10" xfId="0" applyNumberFormat="1" applyFont="1" applyBorder="1" applyAlignment="1">
      <alignment horizontal="center" vertical="center"/>
    </xf>
    <xf numFmtId="165" fontId="35" fillId="0" borderId="0" xfId="0" applyNumberFormat="1" applyFont="1"/>
    <xf numFmtId="0" fontId="35" fillId="0" borderId="0" xfId="0" applyFont="1"/>
    <xf numFmtId="0" fontId="0" fillId="0" borderId="12" xfId="0" applyBorder="1" applyAlignment="1">
      <alignment wrapText="1"/>
    </xf>
    <xf numFmtId="0" fontId="6" fillId="2" borderId="12" xfId="0" applyFont="1" applyFill="1" applyBorder="1" applyAlignment="1">
      <alignment wrapText="1"/>
    </xf>
    <xf numFmtId="0" fontId="0" fillId="0" borderId="12" xfId="0" applyBorder="1" applyAlignment="1">
      <alignment horizontal="left" wrapText="1"/>
    </xf>
    <xf numFmtId="0" fontId="0" fillId="0" borderId="12" xfId="0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165" fontId="3" fillId="0" borderId="13" xfId="155" applyNumberFormat="1" applyFont="1" applyFill="1" applyBorder="1"/>
    <xf numFmtId="165" fontId="6" fillId="2" borderId="13" xfId="107" applyNumberFormat="1" applyFont="1" applyFill="1" applyBorder="1"/>
    <xf numFmtId="165" fontId="3" fillId="0" borderId="13" xfId="155" applyNumberFormat="1" applyFont="1" applyFill="1" applyBorder="1" applyAlignment="1">
      <alignment vertical="center"/>
    </xf>
    <xf numFmtId="165" fontId="6" fillId="2" borderId="13" xfId="155" applyNumberFormat="1" applyFont="1" applyFill="1" applyBorder="1"/>
    <xf numFmtId="0" fontId="36" fillId="2" borderId="0" xfId="0" applyFont="1" applyFill="1" applyAlignment="1">
      <alignment horizontal="right" vertical="center" wrapText="1"/>
    </xf>
    <xf numFmtId="0" fontId="38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/>
    </xf>
    <xf numFmtId="0" fontId="39" fillId="0" borderId="0" xfId="0" applyFont="1"/>
    <xf numFmtId="165" fontId="40" fillId="0" borderId="0" xfId="1" applyNumberFormat="1" applyFont="1" applyFill="1"/>
    <xf numFmtId="165" fontId="39" fillId="0" borderId="0" xfId="1" applyNumberFormat="1" applyFont="1" applyFill="1"/>
    <xf numFmtId="165" fontId="39" fillId="0" borderId="0" xfId="0" applyNumberFormat="1" applyFont="1"/>
    <xf numFmtId="0" fontId="42" fillId="2" borderId="0" xfId="0" applyFont="1" applyFill="1" applyAlignment="1">
      <alignment horizontal="right" wrapText="1"/>
    </xf>
    <xf numFmtId="0" fontId="0" fillId="0" borderId="12" xfId="0" quotePrefix="1" applyBorder="1" applyAlignment="1">
      <alignment horizontal="left" wrapText="1"/>
    </xf>
    <xf numFmtId="0" fontId="0" fillId="0" borderId="12" xfId="0" applyBorder="1"/>
    <xf numFmtId="0" fontId="0" fillId="0" borderId="12" xfId="0" quotePrefix="1" applyBorder="1" applyAlignment="1">
      <alignment wrapText="1"/>
    </xf>
    <xf numFmtId="10" fontId="6" fillId="2" borderId="13" xfId="0" applyNumberFormat="1" applyFont="1" applyFill="1" applyBorder="1" applyAlignment="1">
      <alignment vertical="center"/>
    </xf>
    <xf numFmtId="10" fontId="6" fillId="0" borderId="13" xfId="0" applyNumberFormat="1" applyFont="1" applyBorder="1" applyAlignment="1">
      <alignment vertical="center"/>
    </xf>
    <xf numFmtId="165" fontId="6" fillId="0" borderId="13" xfId="1" applyNumberFormat="1" applyFont="1" applyFill="1" applyBorder="1" applyAlignment="1">
      <alignment vertical="center"/>
    </xf>
    <xf numFmtId="165" fontId="6" fillId="2" borderId="13" xfId="1" applyNumberFormat="1" applyFont="1" applyFill="1" applyBorder="1" applyAlignment="1">
      <alignment vertical="center"/>
    </xf>
    <xf numFmtId="37" fontId="41" fillId="2" borderId="10" xfId="0" applyNumberFormat="1" applyFont="1" applyFill="1" applyBorder="1" applyAlignment="1">
      <alignment vertical="center" wrapText="1"/>
    </xf>
    <xf numFmtId="37" fontId="39" fillId="0" borderId="10" xfId="0" applyNumberFormat="1" applyFont="1" applyBorder="1" applyAlignment="1">
      <alignment horizontal="right" vertical="center" indent="1"/>
    </xf>
    <xf numFmtId="37" fontId="39" fillId="0" borderId="10" xfId="0" applyNumberFormat="1" applyFont="1" applyBorder="1" applyAlignment="1">
      <alignment horizontal="right" vertical="center" wrapText="1" indent="1"/>
    </xf>
    <xf numFmtId="37" fontId="41" fillId="2" borderId="10" xfId="0" applyNumberFormat="1" applyFont="1" applyFill="1" applyBorder="1" applyAlignment="1">
      <alignment horizontal="right" vertical="center" wrapText="1" indent="1"/>
    </xf>
    <xf numFmtId="37" fontId="39" fillId="2" borderId="10" xfId="0" applyNumberFormat="1" applyFont="1" applyFill="1" applyBorder="1" applyAlignment="1">
      <alignment horizontal="right" vertical="center" wrapText="1" indent="1"/>
    </xf>
    <xf numFmtId="37" fontId="39" fillId="2" borderId="10" xfId="0" applyNumberFormat="1" applyFont="1" applyFill="1" applyBorder="1" applyAlignment="1">
      <alignment horizontal="right" vertical="center" indent="1"/>
    </xf>
    <xf numFmtId="37" fontId="13" fillId="0" borderId="0" xfId="0" applyNumberFormat="1" applyFont="1" applyAlignment="1">
      <alignment horizontal="right" vertical="top" wrapText="1"/>
    </xf>
    <xf numFmtId="37" fontId="36" fillId="2" borderId="0" xfId="0" applyNumberFormat="1" applyFont="1" applyFill="1" applyAlignment="1">
      <alignment horizontal="right" wrapText="1"/>
    </xf>
    <xf numFmtId="37" fontId="0" fillId="0" borderId="0" xfId="0" applyNumberFormat="1" applyAlignment="1">
      <alignment horizontal="right"/>
    </xf>
    <xf numFmtId="37" fontId="6" fillId="2" borderId="10" xfId="0" applyNumberFormat="1" applyFont="1" applyFill="1" applyBorder="1" applyAlignment="1">
      <alignment vertical="center" wrapText="1"/>
    </xf>
    <xf numFmtId="37" fontId="0" fillId="0" borderId="10" xfId="0" applyNumberFormat="1" applyBorder="1" applyAlignment="1">
      <alignment horizontal="right" vertical="center" wrapText="1"/>
    </xf>
    <xf numFmtId="37" fontId="6" fillId="2" borderId="10" xfId="0" applyNumberFormat="1" applyFont="1" applyFill="1" applyBorder="1" applyAlignment="1">
      <alignment horizontal="right" vertical="center" wrapText="1"/>
    </xf>
    <xf numFmtId="37" fontId="6" fillId="2" borderId="10" xfId="0" applyNumberFormat="1" applyFont="1" applyFill="1" applyBorder="1" applyAlignment="1">
      <alignment horizontal="right" vertical="center" wrapText="1" indent="1"/>
    </xf>
    <xf numFmtId="37" fontId="0" fillId="2" borderId="10" xfId="0" applyNumberFormat="1" applyFill="1" applyBorder="1" applyAlignment="1">
      <alignment horizontal="right" vertical="center"/>
    </xf>
    <xf numFmtId="37" fontId="0" fillId="2" borderId="10" xfId="0" applyNumberFormat="1" applyFill="1" applyBorder="1" applyAlignment="1">
      <alignment horizontal="right" vertical="center" wrapText="1"/>
    </xf>
    <xf numFmtId="37" fontId="7" fillId="0" borderId="0" xfId="1" applyNumberFormat="1" applyFont="1" applyFill="1" applyAlignment="1">
      <alignment horizontal="right"/>
    </xf>
    <xf numFmtId="37" fontId="0" fillId="0" borderId="0" xfId="1" applyNumberFormat="1" applyFont="1" applyFill="1" applyAlignment="1">
      <alignment horizontal="right"/>
    </xf>
    <xf numFmtId="37" fontId="36" fillId="2" borderId="0" xfId="0" applyNumberFormat="1" applyFont="1" applyFill="1" applyAlignment="1">
      <alignment horizontal="right" vertical="center" wrapText="1"/>
    </xf>
    <xf numFmtId="37" fontId="37" fillId="0" borderId="0" xfId="0" applyNumberFormat="1" applyFont="1" applyAlignment="1">
      <alignment horizontal="right" wrapText="1"/>
    </xf>
    <xf numFmtId="37" fontId="0" fillId="0" borderId="10" xfId="0" applyNumberFormat="1" applyBorder="1" applyAlignment="1">
      <alignment horizontal="right" vertical="center" indent="1"/>
    </xf>
    <xf numFmtId="37" fontId="6" fillId="2" borderId="10" xfId="0" applyNumberFormat="1" applyFont="1" applyFill="1" applyBorder="1" applyAlignment="1">
      <alignment horizontal="right" vertical="center" indent="1"/>
    </xf>
    <xf numFmtId="37" fontId="0" fillId="0" borderId="10" xfId="0" applyNumberFormat="1" applyBorder="1" applyAlignment="1">
      <alignment horizontal="right" vertical="center" wrapText="1" indent="1"/>
    </xf>
    <xf numFmtId="0" fontId="9" fillId="0" borderId="0" xfId="0" applyFont="1" applyAlignment="1">
      <alignment horizontal="center" vertical="center"/>
    </xf>
    <xf numFmtId="165" fontId="0" fillId="0" borderId="11" xfId="0" applyNumberFormat="1" applyBorder="1" applyAlignment="1">
      <alignment horizontal="left" vertical="center"/>
    </xf>
    <xf numFmtId="165" fontId="0" fillId="0" borderId="0" xfId="0" applyNumberFormat="1" applyAlignment="1">
      <alignment horizontal="left" vertical="center"/>
    </xf>
  </cellXfs>
  <cellStyles count="172">
    <cellStyle name="20% - Accent1 2" xfId="93" xr:uid="{CF6B3640-4E37-445B-8CE2-01754498E58A}"/>
    <cellStyle name="20% - Accent1 2 2" xfId="133" xr:uid="{79574260-2A7A-46CE-A996-6553D17B303F}"/>
    <cellStyle name="20% - Accent1 3" xfId="56" xr:uid="{419D55B1-DCD6-479F-93DC-3F88BE93C5F8}"/>
    <cellStyle name="20% - Accent1 3 2" xfId="114" xr:uid="{4F3E7A8C-C77C-4685-835F-089F2CEE924B}"/>
    <cellStyle name="20% - Accent2 2" xfId="94" xr:uid="{47D315DF-0E5F-4C79-9184-BC631493BC99}"/>
    <cellStyle name="20% - Accent2 2 2" xfId="134" xr:uid="{228553FA-F8EB-4701-A87D-9538FCF46E07}"/>
    <cellStyle name="20% - Accent2 3" xfId="60" xr:uid="{7A902761-266A-486B-A6B4-FCCC1ACA6ECF}"/>
    <cellStyle name="20% - Accent2 3 2" xfId="116" xr:uid="{00AB7AEF-020D-4CA2-AF79-C43CEAF834AA}"/>
    <cellStyle name="20% - Accent3 2" xfId="95" xr:uid="{052240BD-6D64-49EA-BF43-E28D40EEAD1C}"/>
    <cellStyle name="20% - Accent3 2 2" xfId="135" xr:uid="{06D0A0E7-C3B1-4D0E-8A7C-6A9B53802BE5}"/>
    <cellStyle name="20% - Accent3 3" xfId="64" xr:uid="{700FE9BE-D6C9-4EF7-AF79-2D9AAE33DC3B}"/>
    <cellStyle name="20% - Accent3 3 2" xfId="118" xr:uid="{E1E5DB15-96C0-4903-B70F-DE0B992EE28E}"/>
    <cellStyle name="20% - Accent4 2" xfId="96" xr:uid="{529D09AB-2E11-4F22-8DB2-E4784A4E72A5}"/>
    <cellStyle name="20% - Accent4 2 2" xfId="136" xr:uid="{43DC23DB-B3FA-4F9C-8692-53E47F2A7943}"/>
    <cellStyle name="20% - Accent4 3" xfId="68" xr:uid="{DBA85CF4-E667-4B66-ABC8-4524CEC37F67}"/>
    <cellStyle name="20% - Accent4 3 2" xfId="120" xr:uid="{FF250F9D-6F8A-4C79-959F-CC760D14F08A}"/>
    <cellStyle name="20% - Accent5 2" xfId="97" xr:uid="{DFF15F4E-0E26-4C86-B93D-C7897CD72022}"/>
    <cellStyle name="20% - Accent5 2 2" xfId="137" xr:uid="{CCC76D5D-5157-4791-BFBD-E01B92AE6EE1}"/>
    <cellStyle name="20% - Accent5 3" xfId="72" xr:uid="{EB2E2658-5181-404C-AE38-CA8157D07CC4}"/>
    <cellStyle name="20% - Accent5 3 2" xfId="122" xr:uid="{A9503B87-5EA6-4451-A55C-F2B45EA90B5C}"/>
    <cellStyle name="20% - Accent6 2" xfId="98" xr:uid="{B1876B2A-6571-4377-937A-45B5C1920277}"/>
    <cellStyle name="20% - Accent6 2 2" xfId="138" xr:uid="{8F738ADA-5705-46C1-9688-3BDF1CF0A1DB}"/>
    <cellStyle name="20% - Accent6 3" xfId="76" xr:uid="{EA5612CF-DC3C-4E90-96C6-2DBDE8B0D29F}"/>
    <cellStyle name="20% - Accent6 3 2" xfId="124" xr:uid="{BD788467-48B5-4342-BFAF-51BF3E8A66C7}"/>
    <cellStyle name="40% - Accent1 2" xfId="99" xr:uid="{99237DAD-C741-456C-AF3C-A3F8228F58B2}"/>
    <cellStyle name="40% - Accent1 2 2" xfId="139" xr:uid="{D9DF09E2-CAA6-4B2B-82FB-856B7FDC703E}"/>
    <cellStyle name="40% - Accent1 3" xfId="57" xr:uid="{848C7889-6323-441D-ADB5-53B734D7A2DA}"/>
    <cellStyle name="40% - Accent1 3 2" xfId="115" xr:uid="{EA4CBC16-ECC7-48F0-B6DF-C1224BB6B07F}"/>
    <cellStyle name="40% - Accent2 2" xfId="100" xr:uid="{A6D86667-C1EC-458E-8ECC-F2F350A64432}"/>
    <cellStyle name="40% - Accent2 2 2" xfId="140" xr:uid="{B164543E-5CAA-4DB8-9266-8B808303E36D}"/>
    <cellStyle name="40% - Accent2 3" xfId="61" xr:uid="{B242C2FC-0402-4D55-B3FF-869F729AA919}"/>
    <cellStyle name="40% - Accent2 3 2" xfId="117" xr:uid="{D6C41762-0118-48D0-90B3-94E9485409AF}"/>
    <cellStyle name="40% - Accent3 2" xfId="101" xr:uid="{C2E40A7B-845A-4A10-BE9B-2FB122CCCCB3}"/>
    <cellStyle name="40% - Accent3 2 2" xfId="141" xr:uid="{36263499-2527-427A-B176-A206C2254051}"/>
    <cellStyle name="40% - Accent3 3" xfId="65" xr:uid="{C5BF203E-5479-4F31-AE51-808FBBD40EC7}"/>
    <cellStyle name="40% - Accent3 3 2" xfId="119" xr:uid="{E2D63DE7-29C6-42A6-B2C3-7402252C5A55}"/>
    <cellStyle name="40% - Accent4 2" xfId="102" xr:uid="{CF8EE7DA-C83D-4366-8360-7C1DB068E287}"/>
    <cellStyle name="40% - Accent4 2 2" xfId="142" xr:uid="{4B8E97B0-E11E-40C9-A12D-9DB200A9D4D7}"/>
    <cellStyle name="40% - Accent4 3" xfId="69" xr:uid="{712B9B9E-6161-42BA-AC1A-5144BAB748EA}"/>
    <cellStyle name="40% - Accent4 3 2" xfId="121" xr:uid="{12A7C466-12B5-4638-8ABE-D6C142166C7A}"/>
    <cellStyle name="40% - Accent5 2" xfId="103" xr:uid="{8CE19373-4AA9-4363-9BB7-C4835BC04C00}"/>
    <cellStyle name="40% - Accent5 2 2" xfId="143" xr:uid="{21F46D4B-C267-475D-A7A8-1EFB34D5DE00}"/>
    <cellStyle name="40% - Accent5 3" xfId="73" xr:uid="{A3C66367-8317-46AE-8557-06B3B7987F87}"/>
    <cellStyle name="40% - Accent5 3 2" xfId="123" xr:uid="{2DBC1ECA-A251-4E1B-82FE-B4D763BCBDBF}"/>
    <cellStyle name="40% - Accent6 2" xfId="104" xr:uid="{7E1BBC2C-9A87-4C77-A7E6-E2D8E195C9E9}"/>
    <cellStyle name="40% - Accent6 2 2" xfId="144" xr:uid="{C28E95D3-67DA-4B55-ACDC-30CEE8E05AB9}"/>
    <cellStyle name="40% - Accent6 3" xfId="77" xr:uid="{8382E341-74A3-480C-A33B-0A0BF973E2AD}"/>
    <cellStyle name="40% - Accent6 3 2" xfId="125" xr:uid="{94ED526D-18CB-4D09-AF29-3141AA2C704F}"/>
    <cellStyle name="60% - Accent1 2" xfId="58" xr:uid="{A626FAB2-B0AD-445F-85D7-A2CE0C57F6BE}"/>
    <cellStyle name="60% - Accent2 2" xfId="62" xr:uid="{C75E4A8D-8071-42B8-ACA4-ECE04F13707D}"/>
    <cellStyle name="60% - Accent3 2" xfId="66" xr:uid="{2272C22C-9080-4922-AA66-E752CA52BFB0}"/>
    <cellStyle name="60% - Accent4 2" xfId="70" xr:uid="{862ED48F-B754-4D01-8BA3-92E5DBFA274B}"/>
    <cellStyle name="60% - Accent5 2" xfId="74" xr:uid="{B8717104-9266-40EA-A9FF-AB681F6E4C28}"/>
    <cellStyle name="60% - Accent6 2" xfId="78" xr:uid="{EA5F1DC4-A57B-4DB0-AEE5-5A7051EEDE65}"/>
    <cellStyle name="Accent1 2" xfId="55" xr:uid="{F8F32F30-2540-493E-AC10-CC3F71371A50}"/>
    <cellStyle name="Accent2 2" xfId="59" xr:uid="{86463566-4A2B-45CA-8958-70613BC991E1}"/>
    <cellStyle name="Accent3 2" xfId="63" xr:uid="{35EEFAFD-B295-4D44-86D7-EB53961D28E0}"/>
    <cellStyle name="Accent4 2" xfId="67" xr:uid="{2F902E23-8455-4F33-A1EE-167B48DCAB0E}"/>
    <cellStyle name="Accent5 2" xfId="71" xr:uid="{E816065B-480B-4055-A432-834B2C8644C2}"/>
    <cellStyle name="Accent6 2" xfId="75" xr:uid="{0744F19F-A5CE-462B-9D7E-D63A82DE2019}"/>
    <cellStyle name="Bad 2" xfId="46" xr:uid="{DAC69A49-D82B-4FF6-A927-762CD7BFCF31}"/>
    <cellStyle name="Calculation 2" xfId="49" xr:uid="{6F9C9472-0C10-4324-A3CB-5B1341DE0115}"/>
    <cellStyle name="Check Cell 2" xfId="51" xr:uid="{5C1ED429-E723-48AA-A7A1-F035E3C51C88}"/>
    <cellStyle name="Comma" xfId="1" builtinId="3"/>
    <cellStyle name="Comma 10" xfId="167" xr:uid="{AB7B049C-9C91-4309-9386-3D9A85848CBF}"/>
    <cellStyle name="Comma 2" xfId="4" xr:uid="{A8CF0507-F1E5-4F62-AAB3-F5D4B59DC57D}"/>
    <cellStyle name="Comma 2 2" xfId="107" xr:uid="{10AEC3BB-5B08-4038-A0D8-F7A16FAB13ED}"/>
    <cellStyle name="Comma 2 2 2" xfId="158" xr:uid="{0FB35E16-78A7-4EAC-ACDD-79C3CC13F9C2}"/>
    <cellStyle name="Comma 2 2 2 2" xfId="161" xr:uid="{27465CE3-2582-42A9-BB51-D57209858FC1}"/>
    <cellStyle name="Comma 2 2 2 3" xfId="163" xr:uid="{05365C02-8D66-4885-887B-09F5B1E7E3F7}"/>
    <cellStyle name="Comma 2 2 2 4" xfId="165" xr:uid="{71AFCA7E-9667-4228-B471-36DE696276D0}"/>
    <cellStyle name="Comma 2 2 2 5" xfId="169" xr:uid="{A527906A-05DA-4372-A523-01A8C9E64180}"/>
    <cellStyle name="Comma 2 2 2 6" xfId="171" xr:uid="{30B40A36-D5CC-470E-A87F-2CE9A3BD24C8}"/>
    <cellStyle name="Comma 2 3" xfId="127" xr:uid="{2CB37F58-B7FE-49FC-B45D-43479CBC109D}"/>
    <cellStyle name="Comma 2 4" xfId="80" xr:uid="{EF2A04EC-E1DF-4E9B-872E-4ACA22BD7607}"/>
    <cellStyle name="Comma 3" xfId="82" xr:uid="{AB81AC78-07E0-45ED-8495-4FEC180C4B73}"/>
    <cellStyle name="Comma 4" xfId="108" xr:uid="{5C0BE93E-08CE-48C3-BA6E-940BB7CE09AC}"/>
    <cellStyle name="Comma 4 2" xfId="146" xr:uid="{0FCD9E52-3EBD-4909-A852-AE9CA0ABE1D7}"/>
    <cellStyle name="Comma 5" xfId="111" xr:uid="{833247B5-E454-4575-ADE8-1ECDB230E1DB}"/>
    <cellStyle name="Comma 6" xfId="150" xr:uid="{EACF78B7-FD79-4BC9-ACAA-F12267027FE2}"/>
    <cellStyle name="Comma 7" xfId="154" xr:uid="{F35A9F57-F895-4DD6-B384-C0EB6B0F3174}"/>
    <cellStyle name="Comma 7 2" xfId="157" xr:uid="{BFC6F603-1A86-4003-9D91-059C1A8B9987}"/>
    <cellStyle name="Comma 7 3" xfId="160" xr:uid="{573C5A4C-8782-4174-86EC-538FC60E48C4}"/>
    <cellStyle name="Comma 7 4" xfId="162" xr:uid="{CB71239B-FD40-4F28-BE40-5722C1F0F854}"/>
    <cellStyle name="Comma 7 5" xfId="164" xr:uid="{5D5A72EF-DB0A-48E2-A4A1-2CA0EB561389}"/>
    <cellStyle name="Comma 7 6" xfId="168" xr:uid="{797CEEC8-5211-4108-BD5B-A0115D3CEAA3}"/>
    <cellStyle name="Comma 7 7" xfId="170" xr:uid="{BEA9802C-7631-47D8-8BB0-DFFE1E2BEC84}"/>
    <cellStyle name="Comma 8" xfId="6" xr:uid="{F3B6B22F-4408-44DD-BBBF-A412A4BEF1AB}"/>
    <cellStyle name="Comma 9" xfId="155" xr:uid="{6A985FB1-8860-4958-96E6-1B3D6CD1EACA}"/>
    <cellStyle name="Explanatory Text 2" xfId="53" xr:uid="{3AA3DCE3-2F34-439D-B6D7-BE58C530D39D}"/>
    <cellStyle name="Good 2" xfId="45" xr:uid="{177F5DF0-1D94-4BFC-AD37-C851032057A8}"/>
    <cellStyle name="Heading 1 2" xfId="41" xr:uid="{0A7421A6-D6C7-4365-95FD-051B62B8B9B7}"/>
    <cellStyle name="Heading 2 2" xfId="42" xr:uid="{A039893D-23CF-41CE-9383-3ABE3BB04251}"/>
    <cellStyle name="Heading 3 2" xfId="43" xr:uid="{758BF753-980B-40AA-9A12-DDF80198A1E4}"/>
    <cellStyle name="Heading 4 2" xfId="44" xr:uid="{3ACD8483-4B26-4A88-AE9E-F55264DC3ECC}"/>
    <cellStyle name="Hyperlink 2" xfId="166" xr:uid="{68CD2D30-DCB6-4F96-92D9-213B05621C08}"/>
    <cellStyle name="Input 2" xfId="47" xr:uid="{0B7A5234-B320-4835-8764-E45C52FDC567}"/>
    <cellStyle name="Linked Cell 2" xfId="50" xr:uid="{9FDC0A05-5363-45DC-BA63-2CE339BF25E5}"/>
    <cellStyle name="Neutral 2" xfId="38" xr:uid="{CE6E0B10-43B1-42F0-8CDA-3F219225FF1C}"/>
    <cellStyle name="Normal" xfId="0" builtinId="0"/>
    <cellStyle name="Normal 10" xfId="16" xr:uid="{5E3D345A-2489-4E04-AEB2-955E3084929B}"/>
    <cellStyle name="Normal 11" xfId="17" xr:uid="{8E94A682-1BDF-4998-99D2-61FC76A6F912}"/>
    <cellStyle name="Normal 12" xfId="18" xr:uid="{146D9213-1B94-40A5-A790-D0B3CE189FC3}"/>
    <cellStyle name="Normal 13" xfId="19" xr:uid="{24C81EBE-D6CF-4B26-92C1-BB7E7EB28495}"/>
    <cellStyle name="Normal 14" xfId="20" xr:uid="{C3581807-ACE5-4F63-8CA4-0686712AAAAA}"/>
    <cellStyle name="Normal 15" xfId="21" xr:uid="{34B176B4-7FBE-4748-BADC-18C8BC2C600A}"/>
    <cellStyle name="Normal 16" xfId="22" xr:uid="{75218D18-2F42-46DB-A349-4357A39D0D7A}"/>
    <cellStyle name="Normal 17" xfId="23" xr:uid="{74FA5890-01CC-4399-877C-13DF9503C249}"/>
    <cellStyle name="Normal 18" xfId="24" xr:uid="{01970F3F-762F-4A66-9815-9BDE2D0B3A76}"/>
    <cellStyle name="Normal 19" xfId="25" xr:uid="{8BE77439-A8E4-4400-8E26-7543AA899F5E}"/>
    <cellStyle name="Normal 2" xfId="3" xr:uid="{36C46AD4-E6CC-4E32-AFD0-4C6495910196}"/>
    <cellStyle name="Normal 2 2" xfId="106" xr:uid="{C46BBFE4-94E5-4608-9DAE-1701C455F82B}"/>
    <cellStyle name="Normal 2 3" xfId="113" xr:uid="{8F027F53-E5BF-4609-A345-E1E3E0E6F35D}"/>
    <cellStyle name="Normal 2 3 2" xfId="148" xr:uid="{354AAC0B-9C73-4A46-A1A8-93C423BA3DAB}"/>
    <cellStyle name="Normal 2 4" xfId="8" xr:uid="{B887EB36-2F04-436C-891A-227181B8102A}"/>
    <cellStyle name="Normal 20" xfId="26" xr:uid="{811C3CD9-DDB2-43F6-94B2-58F475F281C7}"/>
    <cellStyle name="Normal 21" xfId="27" xr:uid="{E644EFEC-04C7-4873-8BF3-59B1406081E4}"/>
    <cellStyle name="Normal 22" xfId="28" xr:uid="{D5C294F9-3EFC-4242-B903-6D38CA37F94C}"/>
    <cellStyle name="Normal 23" xfId="29" xr:uid="{9B35714F-BB5B-4EAF-BFAF-ACA24687A168}"/>
    <cellStyle name="Normal 24" xfId="30" xr:uid="{92D27364-E0A0-499F-89C7-5E9159D17D57}"/>
    <cellStyle name="Normal 25" xfId="39" xr:uid="{CC85814D-199B-4579-9228-590C764D3BB5}"/>
    <cellStyle name="Normal 26" xfId="31" xr:uid="{0B50923F-4923-4706-9F6B-40CE92B9CAAB}"/>
    <cellStyle name="Normal 26 2" xfId="86" xr:uid="{AC94D171-A0A9-4478-8EC6-36A7FD3A3C92}"/>
    <cellStyle name="Normal 27" xfId="37" xr:uid="{43B30DAA-6665-4C36-9888-023D40A3966F}"/>
    <cellStyle name="Normal 28" xfId="32" xr:uid="{7CB1C92C-4B40-4F7B-910B-C6E6B50EFC75}"/>
    <cellStyle name="Normal 28 2" xfId="88" xr:uid="{83DEF553-6193-4715-A652-EE9049AB5B55}"/>
    <cellStyle name="Normal 29" xfId="33" xr:uid="{C8553E3C-B04A-4180-87C6-28EF052C1D6A}"/>
    <cellStyle name="Normal 29 2" xfId="89" xr:uid="{978D66A4-5B41-4123-9A04-BA3FB1A2DFB0}"/>
    <cellStyle name="Normal 3" xfId="9" xr:uid="{604F4EA3-F170-4FA1-911B-B544A44A5BB9}"/>
    <cellStyle name="Normal 30" xfId="34" xr:uid="{EB9D0106-9365-4396-95C1-85F767C242A8}"/>
    <cellStyle name="Normal 31" xfId="35" xr:uid="{152835BE-D68C-4A27-937D-0E1991CF4F66}"/>
    <cellStyle name="Normal 32" xfId="36" xr:uid="{9C829F32-6896-4701-8317-304C10B2E20F}"/>
    <cellStyle name="Normal 32 2" xfId="90" xr:uid="{EFD86D96-44AA-4417-BE1A-2431265E9536}"/>
    <cellStyle name="Normal 33" xfId="81" xr:uid="{5494588E-C540-4C23-B73B-ABC5A7F66601}"/>
    <cellStyle name="Normal 33 2" xfId="128" xr:uid="{23876187-1F17-45DE-8DFD-DD20CB771BCD}"/>
    <cellStyle name="Normal 34" xfId="84" xr:uid="{24DE93C7-6337-4288-9468-155BCE92925A}"/>
    <cellStyle name="Normal 34 2" xfId="85" xr:uid="{1C09D719-FBF3-43EA-AD78-6292D832407C}"/>
    <cellStyle name="Normal 34 2 2" xfId="130" xr:uid="{BDB26C9E-5D0A-4EFA-9215-3205044FC184}"/>
    <cellStyle name="Normal 34 3" xfId="129" xr:uid="{87AB356F-7E7D-4FA7-943C-CD947F81966A}"/>
    <cellStyle name="Normal 35" xfId="91" xr:uid="{066B19C1-2465-4CEF-A82C-FD7C76AA59CB}"/>
    <cellStyle name="Normal 35 2" xfId="131" xr:uid="{01F76A8D-EC85-4FD7-857D-35BF422B4FF8}"/>
    <cellStyle name="Normal 36" xfId="92" xr:uid="{65573DBB-EE33-4A9E-9DF0-23761C2B30F0}"/>
    <cellStyle name="Normal 36 2" xfId="132" xr:uid="{BB5339BB-5C9D-4806-AC1B-930129DCDB60}"/>
    <cellStyle name="Normal 37" xfId="7" xr:uid="{3DE5BEA1-F150-4B9A-A64A-27A0888F92C2}"/>
    <cellStyle name="Normal 38" xfId="109" xr:uid="{D9CC5C8C-3B2C-4ABF-80EB-56595CB65D7E}"/>
    <cellStyle name="Normal 38 2" xfId="147" xr:uid="{BF781F5D-185D-454D-B89F-217AB005BE01}"/>
    <cellStyle name="Normal 39" xfId="112" xr:uid="{0ADDB660-BB34-437E-B351-D39B37D17A9A}"/>
    <cellStyle name="Normal 4" xfId="10" xr:uid="{4248F26C-5CD3-4063-867E-5C04B7806E66}"/>
    <cellStyle name="Normal 40" xfId="149" xr:uid="{A8713898-2B0A-41AB-B2F8-8486565733E6}"/>
    <cellStyle name="Normal 41" xfId="151" xr:uid="{33110500-EA2A-4950-A54E-BCCF7C9F33F9}"/>
    <cellStyle name="Normal 42" xfId="152" xr:uid="{19EFE38F-D707-4A12-B691-CA2BE8A7D5C7}"/>
    <cellStyle name="Normal 43" xfId="153" xr:uid="{DFE5F3C4-9EEB-4BDF-8D0C-8E0903170975}"/>
    <cellStyle name="Normal 5" xfId="11" xr:uid="{A05DD5A2-F8F9-410C-9D2B-EE709373C828}"/>
    <cellStyle name="Normal 6" xfId="12" xr:uid="{3039CDEB-6847-4799-B8CF-86ACE6A2F46C}"/>
    <cellStyle name="Normal 7" xfId="13" xr:uid="{8B6C65E5-F5D8-4810-8866-DF54EE7F79AC}"/>
    <cellStyle name="Normal 8" xfId="14" xr:uid="{77C1895B-7CD5-4CB9-93B3-4B9A03231829}"/>
    <cellStyle name="Normal 9" xfId="15" xr:uid="{0F2F4EC0-DB66-40A5-8597-C507AA2217F1}"/>
    <cellStyle name="Note 2" xfId="79" xr:uid="{2DAE1873-1693-41FD-AF89-0D1CB76FA571}"/>
    <cellStyle name="Note 2 2" xfId="126" xr:uid="{D19226EB-E396-4FA5-AA10-FF2C84116F1C}"/>
    <cellStyle name="Note 3" xfId="105" xr:uid="{C21895C4-23AA-45CA-8D2C-B4BA8B5CC092}"/>
    <cellStyle name="Note 3 2" xfId="145" xr:uid="{335E5D4C-2AD1-4F19-866D-FCBE8195BF29}"/>
    <cellStyle name="Output 2" xfId="48" xr:uid="{BA4D9426-E756-45D3-8B1A-F200F5D7A367}"/>
    <cellStyle name="Per cent" xfId="2" builtinId="5"/>
    <cellStyle name="Percent 2" xfId="5" xr:uid="{853CE23D-C6D7-4FE6-8F92-5D5C2BEEA0CA}"/>
    <cellStyle name="Percent 2 2" xfId="110" xr:uid="{5A411931-F9BE-4A25-AF87-CC55CBF5F8CE}"/>
    <cellStyle name="Percent 2 3" xfId="87" xr:uid="{09835A5D-1154-40AA-9AC6-130505DAC9D8}"/>
    <cellStyle name="Percent 3" xfId="83" xr:uid="{1A43512A-6E58-411C-B9A8-0B4B96B59955}"/>
    <cellStyle name="Percent 4" xfId="156" xr:uid="{286925D1-62A1-4569-8C17-DB02BB781CE2}"/>
    <cellStyle name="Title 2" xfId="40" xr:uid="{8FAE08C5-6019-4781-96FA-A85697524611}"/>
    <cellStyle name="Total 2" xfId="54" xr:uid="{72DCCE66-FF1C-42E4-A172-71BD0C84A33B}"/>
    <cellStyle name="Virgulă 2" xfId="159" xr:uid="{4782B97D-21F9-4AFF-94F7-E31BA2BE833D}"/>
    <cellStyle name="Warning Text 2" xfId="52" xr:uid="{519046E0-30E0-4001-A64A-269DEB162C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7C1DC-39B8-4592-A011-0720D9A3F4D4}">
  <sheetPr>
    <tabColor rgb="FFFFC000"/>
    <pageSetUpPr fitToPage="1"/>
  </sheetPr>
  <dimension ref="A1:H52"/>
  <sheetViews>
    <sheetView showGridLines="0" zoomScale="110" zoomScaleNormal="110" workbookViewId="0">
      <selection activeCell="D22" sqref="D22"/>
    </sheetView>
  </sheetViews>
  <sheetFormatPr defaultColWidth="9.33203125" defaultRowHeight="11.25"/>
  <cols>
    <col min="1" max="1" width="57.83203125" style="9" customWidth="1"/>
    <col min="2" max="2" width="21.1640625" style="73" customWidth="1"/>
    <col min="3" max="3" width="16.6640625" customWidth="1"/>
    <col min="4" max="4" width="10.5" style="5" customWidth="1"/>
    <col min="5" max="5" width="12.1640625" customWidth="1"/>
    <col min="6" max="6" width="13.1640625" customWidth="1"/>
    <col min="7" max="7" width="11.5" style="4" customWidth="1"/>
    <col min="8" max="8" width="11.33203125" style="4" customWidth="1"/>
  </cols>
  <sheetData>
    <row r="1" spans="1:8" ht="15">
      <c r="A1" s="87" t="s">
        <v>90</v>
      </c>
      <c r="B1" s="87"/>
      <c r="C1" s="87"/>
      <c r="D1" s="87"/>
    </row>
    <row r="2" spans="1:8" ht="15">
      <c r="A2" s="87" t="s">
        <v>91</v>
      </c>
      <c r="B2" s="87"/>
      <c r="C2" s="87"/>
      <c r="D2" s="87"/>
    </row>
    <row r="3" spans="1:8" ht="15">
      <c r="A3" s="87" t="s">
        <v>117</v>
      </c>
      <c r="B3" s="87"/>
      <c r="C3" s="87"/>
      <c r="D3" s="87"/>
    </row>
    <row r="4" spans="1:8" ht="15">
      <c r="A4" s="87" t="s">
        <v>92</v>
      </c>
      <c r="B4" s="87"/>
      <c r="C4" s="87"/>
      <c r="D4" s="87"/>
    </row>
    <row r="5" spans="1:8" ht="15">
      <c r="A5" s="8"/>
      <c r="D5" s="14"/>
    </row>
    <row r="6" spans="1:8" s="30" customFormat="1" ht="26.45" customHeight="1">
      <c r="A6" s="28"/>
      <c r="B6" s="82" t="s">
        <v>118</v>
      </c>
      <c r="C6" s="50" t="s">
        <v>116</v>
      </c>
      <c r="D6" s="29" t="s">
        <v>93</v>
      </c>
      <c r="G6" s="31"/>
      <c r="H6" s="31"/>
    </row>
    <row r="7" spans="1:8" s="2" customFormat="1" ht="15" customHeight="1">
      <c r="A7" s="1"/>
      <c r="B7" s="83"/>
      <c r="C7" s="27"/>
      <c r="D7" s="16"/>
      <c r="G7" s="17"/>
      <c r="H7" s="17"/>
    </row>
    <row r="8" spans="1:8">
      <c r="A8" s="41" t="s">
        <v>11</v>
      </c>
      <c r="B8" s="84">
        <v>2734818.25</v>
      </c>
      <c r="C8" s="46">
        <v>4751660.2999999989</v>
      </c>
      <c r="D8" s="32">
        <v>-0.42444996541524638</v>
      </c>
      <c r="E8" s="3"/>
      <c r="F8" s="3"/>
    </row>
    <row r="9" spans="1:8">
      <c r="A9" s="41" t="s">
        <v>12</v>
      </c>
      <c r="B9" s="84">
        <v>278981798.25534719</v>
      </c>
      <c r="C9" s="46">
        <v>238705078.76863664</v>
      </c>
      <c r="D9" s="32">
        <v>0.16873004836963901</v>
      </c>
      <c r="E9" s="3"/>
      <c r="F9" s="3"/>
    </row>
    <row r="10" spans="1:8">
      <c r="A10" s="41" t="s">
        <v>13</v>
      </c>
      <c r="B10" s="84">
        <v>59166.519999995828</v>
      </c>
      <c r="C10" s="46">
        <v>54269.519999995828</v>
      </c>
      <c r="D10" s="32">
        <v>9.0234813206388709E-2</v>
      </c>
      <c r="E10" s="3"/>
      <c r="F10" s="3"/>
    </row>
    <row r="11" spans="1:8" s="5" customFormat="1">
      <c r="A11" s="42" t="s">
        <v>0</v>
      </c>
      <c r="B11" s="85">
        <v>281775783.02534717</v>
      </c>
      <c r="C11" s="47">
        <v>243511008.58863664</v>
      </c>
      <c r="D11" s="33">
        <v>0.15713776004825825</v>
      </c>
      <c r="E11" s="6"/>
      <c r="F11" s="6"/>
      <c r="G11" s="22"/>
      <c r="H11" s="22"/>
    </row>
    <row r="12" spans="1:8">
      <c r="A12" s="41" t="s">
        <v>14</v>
      </c>
      <c r="B12" s="84">
        <v>92638345.774749726</v>
      </c>
      <c r="C12" s="46">
        <v>72821065.207832471</v>
      </c>
      <c r="D12" s="32">
        <v>0.27213664769058821</v>
      </c>
      <c r="E12" s="3"/>
      <c r="F12" s="3"/>
    </row>
    <row r="13" spans="1:8">
      <c r="A13" s="41" t="s">
        <v>15</v>
      </c>
      <c r="B13" s="84">
        <v>37924754.460000016</v>
      </c>
      <c r="C13" s="46">
        <v>35350752.200000018</v>
      </c>
      <c r="D13" s="32">
        <v>7.2813224607990001E-2</v>
      </c>
      <c r="E13" s="3"/>
      <c r="F13" s="3"/>
    </row>
    <row r="14" spans="1:8">
      <c r="A14" s="41" t="s">
        <v>16</v>
      </c>
      <c r="B14" s="84">
        <v>0</v>
      </c>
      <c r="C14" s="46">
        <v>0</v>
      </c>
      <c r="D14" s="32" t="s">
        <v>99</v>
      </c>
      <c r="E14" s="3"/>
      <c r="F14" s="3"/>
    </row>
    <row r="15" spans="1:8">
      <c r="A15" s="41" t="s">
        <v>17</v>
      </c>
      <c r="B15" s="84">
        <v>1512757</v>
      </c>
      <c r="C15" s="46">
        <v>7613174</v>
      </c>
      <c r="D15" s="32">
        <v>-0.80129746147927261</v>
      </c>
      <c r="E15" s="3"/>
      <c r="F15" s="3"/>
    </row>
    <row r="16" spans="1:8" s="5" customFormat="1">
      <c r="A16" s="42" t="s">
        <v>1</v>
      </c>
      <c r="B16" s="85">
        <v>132075857.23474973</v>
      </c>
      <c r="C16" s="47">
        <v>115784991.40783249</v>
      </c>
      <c r="D16" s="33">
        <v>0.14069928778191557</v>
      </c>
      <c r="E16" s="6"/>
      <c r="F16" s="6"/>
      <c r="G16" s="22"/>
      <c r="H16" s="22"/>
    </row>
    <row r="17" spans="1:8" s="5" customFormat="1">
      <c r="A17" s="42" t="s">
        <v>94</v>
      </c>
      <c r="B17" s="85">
        <v>4393280</v>
      </c>
      <c r="C17" s="47">
        <v>2369930</v>
      </c>
      <c r="D17" s="33">
        <v>0.85375939373736776</v>
      </c>
      <c r="E17" s="6"/>
      <c r="F17" s="6"/>
      <c r="G17" s="22"/>
      <c r="H17" s="22"/>
    </row>
    <row r="18" spans="1:8">
      <c r="A18" s="43" t="s">
        <v>18</v>
      </c>
      <c r="B18" s="86">
        <v>2549341</v>
      </c>
      <c r="C18" s="46">
        <v>949819</v>
      </c>
      <c r="D18" s="32">
        <v>1.6840282201135164</v>
      </c>
      <c r="E18" s="88"/>
      <c r="F18" s="89"/>
      <c r="G18" s="89"/>
    </row>
    <row r="19" spans="1:8">
      <c r="A19" s="43" t="s">
        <v>19</v>
      </c>
      <c r="B19" s="86">
        <v>1843939</v>
      </c>
      <c r="C19" s="46">
        <v>1420111</v>
      </c>
      <c r="D19" s="32">
        <v>0.29844709322017787</v>
      </c>
      <c r="E19" s="88"/>
      <c r="F19" s="89"/>
      <c r="G19" s="89"/>
    </row>
    <row r="20" spans="1:8" s="20" customFormat="1" ht="22.5">
      <c r="A20" s="44" t="s">
        <v>100</v>
      </c>
      <c r="B20" s="86">
        <v>78947449.481399998</v>
      </c>
      <c r="C20" s="48">
        <v>84138724.786900014</v>
      </c>
      <c r="D20" s="34">
        <v>-6.169900148413316E-2</v>
      </c>
      <c r="E20" s="18"/>
      <c r="F20" s="18"/>
      <c r="G20" s="19"/>
      <c r="H20" s="19"/>
    </row>
    <row r="21" spans="1:8" s="5" customFormat="1">
      <c r="A21" s="42" t="s">
        <v>95</v>
      </c>
      <c r="B21" s="85">
        <v>55538493.753349736</v>
      </c>
      <c r="C21" s="47">
        <v>32456830.620932475</v>
      </c>
      <c r="D21" s="33">
        <v>0.7111496313978094</v>
      </c>
      <c r="E21" s="6"/>
      <c r="F21" s="6"/>
      <c r="G21" s="22"/>
      <c r="H21" s="22"/>
    </row>
    <row r="22" spans="1:8" s="5" customFormat="1">
      <c r="A22" s="42" t="s">
        <v>96</v>
      </c>
      <c r="B22" s="77">
        <v>339158215.77869689</v>
      </c>
      <c r="C22" s="47">
        <v>277387950.2095691</v>
      </c>
      <c r="D22" s="33">
        <v>0.2226854682132364</v>
      </c>
      <c r="E22" s="6"/>
      <c r="F22" s="6"/>
      <c r="G22" s="22"/>
      <c r="H22" s="22"/>
    </row>
    <row r="23" spans="1:8" s="20" customFormat="1" ht="22.5">
      <c r="A23" s="44" t="s">
        <v>101</v>
      </c>
      <c r="B23" s="86">
        <v>129452993.2428</v>
      </c>
      <c r="C23" s="48">
        <v>110433346.2428</v>
      </c>
      <c r="D23" s="34">
        <v>0.17222739006914806</v>
      </c>
      <c r="E23" s="18"/>
      <c r="F23" s="18"/>
      <c r="G23" s="19"/>
      <c r="H23" s="19"/>
    </row>
    <row r="24" spans="1:8">
      <c r="A24" s="41" t="s">
        <v>102</v>
      </c>
      <c r="B24" s="84">
        <v>9628</v>
      </c>
      <c r="C24" s="46">
        <v>386046</v>
      </c>
      <c r="D24" s="32">
        <v>-0.97505996694694419</v>
      </c>
      <c r="E24" s="3"/>
      <c r="F24" s="3"/>
    </row>
    <row r="25" spans="1:8" s="5" customFormat="1">
      <c r="A25" s="42" t="s">
        <v>97</v>
      </c>
      <c r="B25" s="85">
        <v>1623305</v>
      </c>
      <c r="C25" s="49">
        <v>1727746</v>
      </c>
      <c r="D25" s="33">
        <v>-6.0449279002816388E-2</v>
      </c>
      <c r="E25" s="6"/>
      <c r="F25" s="6"/>
      <c r="G25" s="22"/>
      <c r="H25" s="22"/>
    </row>
    <row r="26" spans="1:8" s="5" customFormat="1">
      <c r="A26" s="42" t="s">
        <v>20</v>
      </c>
      <c r="B26" s="85">
        <v>1623305</v>
      </c>
      <c r="C26" s="47">
        <v>1727746</v>
      </c>
      <c r="D26" s="33">
        <v>-6.0449279002816388E-2</v>
      </c>
      <c r="E26" s="6"/>
      <c r="F26" s="6"/>
      <c r="G26" s="22"/>
      <c r="H26" s="22"/>
    </row>
    <row r="27" spans="1:8">
      <c r="A27" s="43" t="s">
        <v>18</v>
      </c>
      <c r="B27" s="86">
        <v>139255</v>
      </c>
      <c r="C27" s="46">
        <v>139255</v>
      </c>
      <c r="D27" s="32">
        <v>0</v>
      </c>
      <c r="E27" s="3"/>
      <c r="F27" s="3"/>
    </row>
    <row r="28" spans="1:8">
      <c r="A28" s="43" t="s">
        <v>19</v>
      </c>
      <c r="B28" s="86">
        <v>1484050</v>
      </c>
      <c r="C28" s="46">
        <v>1588491</v>
      </c>
      <c r="D28" s="32">
        <v>-6.5748562629564786E-2</v>
      </c>
      <c r="E28" s="3"/>
      <c r="F28" s="3"/>
    </row>
    <row r="29" spans="1:8" s="5" customFormat="1">
      <c r="A29" s="42" t="s">
        <v>21</v>
      </c>
      <c r="B29" s="85">
        <v>0</v>
      </c>
      <c r="C29" s="49">
        <v>0</v>
      </c>
      <c r="D29" s="35">
        <v>0</v>
      </c>
      <c r="E29" s="6"/>
      <c r="F29" s="6"/>
      <c r="G29" s="22"/>
      <c r="H29" s="22"/>
    </row>
    <row r="30" spans="1:8">
      <c r="A30" s="43" t="s">
        <v>18</v>
      </c>
      <c r="B30" s="86">
        <v>0</v>
      </c>
      <c r="C30" s="46">
        <v>0</v>
      </c>
      <c r="D30" s="36">
        <v>0</v>
      </c>
      <c r="E30" s="3"/>
      <c r="F30" s="3"/>
    </row>
    <row r="31" spans="1:8">
      <c r="A31" s="43" t="s">
        <v>19</v>
      </c>
      <c r="B31" s="86">
        <v>0</v>
      </c>
      <c r="C31" s="46">
        <v>0</v>
      </c>
      <c r="D31" s="36">
        <v>0</v>
      </c>
      <c r="E31" s="3"/>
      <c r="F31" s="3"/>
    </row>
    <row r="32" spans="1:8" s="25" customFormat="1" ht="22.5">
      <c r="A32" s="45" t="s">
        <v>22</v>
      </c>
      <c r="B32" s="85">
        <v>0</v>
      </c>
      <c r="C32" s="49">
        <v>0</v>
      </c>
      <c r="D32" s="37">
        <v>0</v>
      </c>
      <c r="E32" s="23"/>
      <c r="F32" s="23"/>
      <c r="G32" s="24"/>
      <c r="H32" s="24"/>
    </row>
    <row r="33" spans="1:8">
      <c r="A33" s="43" t="s">
        <v>18</v>
      </c>
      <c r="B33" s="86">
        <v>0</v>
      </c>
      <c r="C33" s="46">
        <v>0</v>
      </c>
      <c r="D33" s="36">
        <v>0</v>
      </c>
      <c r="E33" s="3"/>
      <c r="F33" s="3"/>
    </row>
    <row r="34" spans="1:8">
      <c r="A34" s="43" t="s">
        <v>19</v>
      </c>
      <c r="B34" s="86">
        <v>0</v>
      </c>
      <c r="C34" s="46">
        <v>0</v>
      </c>
      <c r="D34" s="36">
        <v>0</v>
      </c>
      <c r="E34" s="3"/>
      <c r="F34" s="3"/>
    </row>
    <row r="35" spans="1:8">
      <c r="A35" s="41" t="s">
        <v>23</v>
      </c>
      <c r="B35" s="84">
        <v>0</v>
      </c>
      <c r="C35" s="46">
        <v>0</v>
      </c>
      <c r="D35" s="36">
        <v>0</v>
      </c>
      <c r="E35" s="3"/>
      <c r="F35" s="3"/>
    </row>
    <row r="36" spans="1:8" s="5" customFormat="1">
      <c r="A36" s="42" t="s">
        <v>2</v>
      </c>
      <c r="B36" s="85">
        <v>32733846</v>
      </c>
      <c r="C36" s="47">
        <v>32418846</v>
      </c>
      <c r="D36" s="33">
        <v>9.7165704170962784E-3</v>
      </c>
      <c r="E36" s="6"/>
      <c r="F36" s="6"/>
      <c r="G36" s="22"/>
      <c r="H36" s="22"/>
    </row>
    <row r="37" spans="1:8">
      <c r="A37" s="41" t="s">
        <v>24</v>
      </c>
      <c r="B37" s="84">
        <v>31818845</v>
      </c>
      <c r="C37" s="46">
        <v>31818845</v>
      </c>
      <c r="D37" s="32">
        <v>0</v>
      </c>
      <c r="E37" s="3"/>
      <c r="F37" s="3"/>
    </row>
    <row r="38" spans="1:8">
      <c r="A38" s="41" t="s">
        <v>25</v>
      </c>
      <c r="B38" s="84">
        <v>0</v>
      </c>
      <c r="C38" s="46">
        <v>0</v>
      </c>
      <c r="D38" s="36">
        <v>0</v>
      </c>
      <c r="E38" s="3"/>
      <c r="F38" s="3"/>
    </row>
    <row r="39" spans="1:8">
      <c r="A39" s="41" t="s">
        <v>26</v>
      </c>
      <c r="B39" s="84">
        <v>0</v>
      </c>
      <c r="C39" s="46">
        <v>0</v>
      </c>
      <c r="D39" s="36">
        <v>0</v>
      </c>
      <c r="E39" s="3"/>
      <c r="F39" s="3"/>
    </row>
    <row r="40" spans="1:8">
      <c r="A40" s="41" t="s">
        <v>27</v>
      </c>
      <c r="B40" s="86">
        <v>0</v>
      </c>
      <c r="C40" s="46">
        <v>0</v>
      </c>
      <c r="D40" s="36">
        <v>0</v>
      </c>
      <c r="E40" s="3"/>
      <c r="F40" s="3"/>
    </row>
    <row r="41" spans="1:8">
      <c r="A41" s="41" t="s">
        <v>28</v>
      </c>
      <c r="B41" s="86">
        <v>915001</v>
      </c>
      <c r="C41" s="46">
        <v>600001</v>
      </c>
      <c r="D41" s="32">
        <v>0.52499912500145829</v>
      </c>
      <c r="E41" s="3"/>
      <c r="F41" s="3"/>
    </row>
    <row r="42" spans="1:8">
      <c r="A42" s="41" t="s">
        <v>29</v>
      </c>
      <c r="B42" s="86">
        <v>734004</v>
      </c>
      <c r="C42" s="46">
        <v>734004</v>
      </c>
      <c r="D42" s="32">
        <v>0</v>
      </c>
      <c r="E42" s="3"/>
      <c r="F42" s="3"/>
    </row>
    <row r="43" spans="1:8">
      <c r="A43" s="41" t="s">
        <v>30</v>
      </c>
      <c r="B43" s="86">
        <v>31349067</v>
      </c>
      <c r="C43" s="46">
        <v>31602380.999999996</v>
      </c>
      <c r="D43" s="32">
        <v>-8.0156618578833133E-3</v>
      </c>
      <c r="E43" s="3"/>
      <c r="F43" s="3"/>
    </row>
    <row r="44" spans="1:8">
      <c r="A44" s="41" t="s">
        <v>31</v>
      </c>
      <c r="B44" s="86">
        <v>1512634.4699999997</v>
      </c>
      <c r="C44" s="46">
        <v>1512634</v>
      </c>
      <c r="D44" s="32">
        <v>3.1071627355938691E-7</v>
      </c>
      <c r="E44" s="3"/>
      <c r="F44" s="3"/>
    </row>
    <row r="45" spans="1:8">
      <c r="A45" s="41" t="s">
        <v>32</v>
      </c>
      <c r="B45" s="84">
        <v>-65280</v>
      </c>
      <c r="C45" s="46">
        <v>-65280</v>
      </c>
      <c r="D45" s="32">
        <v>0</v>
      </c>
      <c r="E45" s="3"/>
      <c r="F45" s="3"/>
    </row>
    <row r="46" spans="1:8">
      <c r="A46" s="41" t="s">
        <v>33</v>
      </c>
      <c r="B46" s="86">
        <v>0</v>
      </c>
      <c r="C46" s="46">
        <v>0</v>
      </c>
      <c r="D46" s="32"/>
      <c r="E46" s="3"/>
      <c r="F46" s="3"/>
    </row>
    <row r="47" spans="1:8">
      <c r="A47" s="41" t="s">
        <v>34</v>
      </c>
      <c r="B47" s="86">
        <v>-200001</v>
      </c>
      <c r="C47" s="46">
        <v>-200001</v>
      </c>
      <c r="D47" s="32">
        <v>0</v>
      </c>
      <c r="E47" s="3"/>
      <c r="F47" s="3"/>
    </row>
    <row r="48" spans="1:8">
      <c r="A48" s="41" t="s">
        <v>35</v>
      </c>
      <c r="B48" s="86">
        <v>99230798.241995156</v>
      </c>
      <c r="C48" s="46">
        <v>67941780.026684463</v>
      </c>
      <c r="D48" s="32">
        <v>0.46052691293960474</v>
      </c>
      <c r="E48" s="3"/>
      <c r="F48" s="3"/>
    </row>
    <row r="49" spans="1:8">
      <c r="A49" s="41" t="s">
        <v>36</v>
      </c>
      <c r="B49" s="86">
        <v>42916475.845664307</v>
      </c>
      <c r="C49" s="46">
        <v>31740124.016984638</v>
      </c>
      <c r="D49" s="32">
        <v>0.35212060994780703</v>
      </c>
      <c r="E49" s="3"/>
      <c r="F49" s="3"/>
    </row>
    <row r="50" spans="1:8">
      <c r="A50" s="41" t="s">
        <v>37</v>
      </c>
      <c r="B50" s="84">
        <v>0</v>
      </c>
      <c r="C50" s="46">
        <v>-704421</v>
      </c>
      <c r="D50" s="32">
        <v>-1</v>
      </c>
      <c r="E50" s="3"/>
      <c r="F50" s="3"/>
    </row>
    <row r="51" spans="1:8">
      <c r="A51" s="41" t="s">
        <v>38</v>
      </c>
      <c r="B51" s="84">
        <v>0</v>
      </c>
      <c r="C51" s="46">
        <v>0</v>
      </c>
      <c r="D51" s="38" t="s">
        <v>99</v>
      </c>
      <c r="E51" s="3"/>
      <c r="F51" s="3"/>
    </row>
    <row r="52" spans="1:8" s="5" customFormat="1">
      <c r="A52" s="42" t="s">
        <v>39</v>
      </c>
      <c r="B52" s="85">
        <v>208211544.55765945</v>
      </c>
      <c r="C52" s="47">
        <v>164980067.0436691</v>
      </c>
      <c r="D52" s="33">
        <v>0.26204061065478451</v>
      </c>
      <c r="E52" s="6"/>
      <c r="F52" s="6"/>
      <c r="G52" s="22"/>
      <c r="H52" s="22"/>
    </row>
  </sheetData>
  <mergeCells count="5">
    <mergeCell ref="A1:D1"/>
    <mergeCell ref="A2:D2"/>
    <mergeCell ref="A3:D3"/>
    <mergeCell ref="A4:D4"/>
    <mergeCell ref="E18:G19"/>
  </mergeCells>
  <pageMargins left="0.25" right="0.25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013CF-DDD8-40BC-9297-6A3067A2F8D3}">
  <sheetPr>
    <tabColor rgb="FFFFC000"/>
    <pageSetUpPr fitToPage="1"/>
  </sheetPr>
  <dimension ref="A1:H87"/>
  <sheetViews>
    <sheetView showGridLines="0" tabSelected="1" topLeftCell="A6" zoomScale="120" zoomScaleNormal="120" workbookViewId="0">
      <selection activeCell="I31" sqref="I31"/>
    </sheetView>
  </sheetViews>
  <sheetFormatPr defaultRowHeight="11.25" outlineLevelRow="1"/>
  <cols>
    <col min="1" max="1" width="40.33203125" style="9" customWidth="1"/>
    <col min="2" max="2" width="18.83203125" style="53" customWidth="1"/>
    <col min="3" max="3" width="20.5" style="73" customWidth="1"/>
    <col min="4" max="4" width="13.1640625" style="5" customWidth="1"/>
    <col min="6" max="7" width="11.5" bestFit="1" customWidth="1"/>
  </cols>
  <sheetData>
    <row r="1" spans="1:7" ht="15">
      <c r="A1" s="87" t="s">
        <v>90</v>
      </c>
      <c r="B1" s="87"/>
      <c r="C1" s="87"/>
      <c r="D1" s="87"/>
    </row>
    <row r="2" spans="1:7" ht="15">
      <c r="A2" s="87" t="s">
        <v>98</v>
      </c>
      <c r="B2" s="87"/>
      <c r="C2" s="87"/>
      <c r="D2" s="87"/>
    </row>
    <row r="3" spans="1:7" ht="15">
      <c r="A3" s="87" t="s">
        <v>117</v>
      </c>
      <c r="B3" s="87"/>
      <c r="C3" s="87"/>
      <c r="D3" s="87"/>
    </row>
    <row r="4" spans="1:7" ht="15">
      <c r="A4" s="87" t="s">
        <v>92</v>
      </c>
      <c r="B4" s="87"/>
      <c r="C4" s="87"/>
      <c r="D4" s="87"/>
    </row>
    <row r="5" spans="1:7">
      <c r="A5" s="7"/>
      <c r="B5" s="51"/>
      <c r="C5" s="71"/>
    </row>
    <row r="6" spans="1:7" ht="16.149999999999999" customHeight="1">
      <c r="A6" s="11"/>
      <c r="B6" s="57" t="s">
        <v>118</v>
      </c>
      <c r="C6" s="72" t="s">
        <v>119</v>
      </c>
      <c r="D6" s="15" t="s">
        <v>93</v>
      </c>
    </row>
    <row r="7" spans="1:7">
      <c r="A7" s="12"/>
      <c r="B7" s="52"/>
    </row>
    <row r="8" spans="1:7">
      <c r="A8" s="42" t="s">
        <v>3</v>
      </c>
      <c r="B8" s="65">
        <v>158065856.10999998</v>
      </c>
      <c r="C8" s="74">
        <v>126792531</v>
      </c>
      <c r="D8" s="61">
        <v>0.24664958466678125</v>
      </c>
    </row>
    <row r="9" spans="1:7">
      <c r="A9" s="41" t="s">
        <v>40</v>
      </c>
      <c r="B9" s="66">
        <v>151477695.59999999</v>
      </c>
      <c r="C9" s="75">
        <v>126149782</v>
      </c>
      <c r="D9" s="62">
        <v>0.20077651501609409</v>
      </c>
    </row>
    <row r="10" spans="1:7">
      <c r="A10" s="41" t="s">
        <v>41</v>
      </c>
      <c r="B10" s="67">
        <v>6588160.5100000007</v>
      </c>
      <c r="C10" s="75">
        <v>642749</v>
      </c>
      <c r="D10" s="62">
        <v>9.2499739556187581</v>
      </c>
      <c r="F10" s="3"/>
      <c r="G10" s="3"/>
    </row>
    <row r="11" spans="1:7">
      <c r="A11" s="41" t="s">
        <v>42</v>
      </c>
      <c r="B11" s="67"/>
      <c r="C11" s="75" t="s">
        <v>99</v>
      </c>
      <c r="D11" s="63">
        <v>0</v>
      </c>
    </row>
    <row r="12" spans="1:7" ht="22.5">
      <c r="A12" s="41" t="s">
        <v>103</v>
      </c>
      <c r="B12" s="67"/>
      <c r="C12" s="75" t="s">
        <v>99</v>
      </c>
      <c r="D12" s="63">
        <v>0</v>
      </c>
    </row>
    <row r="13" spans="1:7">
      <c r="A13" s="41" t="s">
        <v>43</v>
      </c>
      <c r="B13" s="67">
        <v>45533314.54925631</v>
      </c>
      <c r="C13" s="75">
        <v>35301082</v>
      </c>
      <c r="D13" s="62">
        <v>0.28985606019827692</v>
      </c>
    </row>
    <row r="14" spans="1:7">
      <c r="A14" s="41" t="s">
        <v>44</v>
      </c>
      <c r="B14" s="67"/>
      <c r="C14" s="75" t="s">
        <v>99</v>
      </c>
      <c r="D14" s="63">
        <v>0</v>
      </c>
    </row>
    <row r="15" spans="1:7" ht="22.5">
      <c r="A15" s="41" t="s">
        <v>45</v>
      </c>
      <c r="B15" s="67">
        <v>17419497</v>
      </c>
      <c r="C15" s="75">
        <v>14001536</v>
      </c>
      <c r="D15" s="62">
        <v>0.24411328871346685</v>
      </c>
      <c r="E15" s="20"/>
    </row>
    <row r="16" spans="1:7" ht="22.5">
      <c r="A16" s="41" t="s">
        <v>46</v>
      </c>
      <c r="B16" s="67"/>
      <c r="C16" s="75" t="s">
        <v>99</v>
      </c>
      <c r="D16" s="63">
        <v>0</v>
      </c>
    </row>
    <row r="17" spans="1:8">
      <c r="A17" s="41" t="s">
        <v>47</v>
      </c>
      <c r="B17" s="67"/>
      <c r="C17" s="75" t="s">
        <v>99</v>
      </c>
      <c r="D17" s="63">
        <v>0</v>
      </c>
    </row>
    <row r="18" spans="1:8">
      <c r="A18" s="41" t="s">
        <v>48</v>
      </c>
      <c r="B18" s="67">
        <v>21640800</v>
      </c>
      <c r="C18" s="75">
        <v>16919070</v>
      </c>
      <c r="D18" s="62">
        <v>0.27907739609801246</v>
      </c>
    </row>
    <row r="19" spans="1:8">
      <c r="A19" s="41" t="s">
        <v>49</v>
      </c>
      <c r="B19" s="67">
        <v>2481513.09</v>
      </c>
      <c r="C19" s="75">
        <v>477816</v>
      </c>
      <c r="D19" s="62">
        <v>4.1934491310462603</v>
      </c>
    </row>
    <row r="20" spans="1:8">
      <c r="A20" s="58" t="s">
        <v>50</v>
      </c>
      <c r="B20" s="67"/>
      <c r="C20" s="75" t="s">
        <v>99</v>
      </c>
      <c r="D20" s="62"/>
    </row>
    <row r="21" spans="1:8">
      <c r="A21" s="58" t="s">
        <v>51</v>
      </c>
      <c r="B21" s="67"/>
      <c r="C21" s="75" t="s">
        <v>99</v>
      </c>
      <c r="D21" s="63">
        <v>0</v>
      </c>
    </row>
    <row r="22" spans="1:8">
      <c r="A22" s="45" t="s">
        <v>4</v>
      </c>
      <c r="B22" s="68">
        <v>245140980.74925628</v>
      </c>
      <c r="C22" s="76">
        <v>193492036</v>
      </c>
      <c r="D22" s="61">
        <v>0.26693059733609026</v>
      </c>
    </row>
    <row r="23" spans="1:8" ht="22.5">
      <c r="A23" s="41" t="s">
        <v>52</v>
      </c>
      <c r="B23" s="67">
        <v>98768458.254897326</v>
      </c>
      <c r="C23" s="75">
        <v>89408585</v>
      </c>
      <c r="D23" s="62">
        <v>0.10468651589662588</v>
      </c>
      <c r="F23" s="39"/>
      <c r="G23" s="39"/>
      <c r="H23" s="40"/>
    </row>
    <row r="24" spans="1:8">
      <c r="A24" s="41" t="s">
        <v>53</v>
      </c>
      <c r="B24" s="67">
        <v>1690039.86</v>
      </c>
      <c r="C24" s="75">
        <v>1674267</v>
      </c>
      <c r="D24" s="62">
        <v>9.4207554709016556E-3</v>
      </c>
    </row>
    <row r="25" spans="1:8">
      <c r="A25" s="41" t="s">
        <v>54</v>
      </c>
      <c r="B25" s="67">
        <v>3030383</v>
      </c>
      <c r="C25" s="75">
        <v>2465472</v>
      </c>
      <c r="D25" s="62">
        <v>0.22912894569477973</v>
      </c>
    </row>
    <row r="26" spans="1:8">
      <c r="A26" s="41" t="s">
        <v>55</v>
      </c>
      <c r="B26" s="67">
        <v>5149511.7374661891</v>
      </c>
      <c r="C26" s="75">
        <v>762975</v>
      </c>
      <c r="D26" s="62">
        <v>5.7492535633096615</v>
      </c>
    </row>
    <row r="27" spans="1:8">
      <c r="A27" s="41" t="s">
        <v>56</v>
      </c>
      <c r="B27" s="67">
        <v>-118405</v>
      </c>
      <c r="C27" s="75">
        <v>-174970</v>
      </c>
      <c r="D27" s="62">
        <v>-0.32328399154140708</v>
      </c>
    </row>
    <row r="28" spans="1:8">
      <c r="A28" s="45" t="s">
        <v>5</v>
      </c>
      <c r="B28" s="68">
        <v>25578449.989999998</v>
      </c>
      <c r="C28" s="76">
        <v>20114215</v>
      </c>
      <c r="D28" s="61">
        <v>0.27166036507017544</v>
      </c>
    </row>
    <row r="29" spans="1:8">
      <c r="A29" s="41" t="s">
        <v>57</v>
      </c>
      <c r="B29" s="67">
        <v>24952788.989999998</v>
      </c>
      <c r="C29" s="75">
        <v>19608141</v>
      </c>
      <c r="D29" s="62">
        <v>0.27257290683497221</v>
      </c>
    </row>
    <row r="30" spans="1:8">
      <c r="A30" s="41" t="s">
        <v>58</v>
      </c>
      <c r="B30" s="67">
        <v>625661</v>
      </c>
      <c r="C30" s="75">
        <v>506074</v>
      </c>
      <c r="D30" s="62">
        <v>0.2363033864612685</v>
      </c>
    </row>
    <row r="31" spans="1:8" ht="22.5">
      <c r="A31" s="45" t="s">
        <v>6</v>
      </c>
      <c r="B31" s="68">
        <v>21533033.791228484</v>
      </c>
      <c r="C31" s="76">
        <v>18611728</v>
      </c>
      <c r="D31" s="61">
        <v>0.15696048165052082</v>
      </c>
    </row>
    <row r="32" spans="1:8" ht="22.5">
      <c r="A32" s="41" t="s">
        <v>113</v>
      </c>
      <c r="B32" s="67">
        <v>21533752.791228484</v>
      </c>
      <c r="C32" s="75">
        <v>18612447</v>
      </c>
      <c r="D32" s="62">
        <v>0.15695441825722778</v>
      </c>
    </row>
    <row r="33" spans="1:5">
      <c r="A33" s="41" t="s">
        <v>114</v>
      </c>
      <c r="B33" s="67">
        <v>0</v>
      </c>
      <c r="C33" s="75" t="s">
        <v>99</v>
      </c>
      <c r="D33" s="62"/>
    </row>
    <row r="34" spans="1:5">
      <c r="A34" s="41" t="s">
        <v>115</v>
      </c>
      <c r="B34" s="67">
        <v>-719</v>
      </c>
      <c r="C34" s="75">
        <v>-719</v>
      </c>
      <c r="D34" s="62">
        <v>0</v>
      </c>
    </row>
    <row r="35" spans="1:5" ht="22.5">
      <c r="A35" s="45" t="s">
        <v>7</v>
      </c>
      <c r="B35" s="68">
        <v>-25604</v>
      </c>
      <c r="C35" s="76">
        <v>-135452</v>
      </c>
      <c r="D35" s="61">
        <v>-0.81097362903463954</v>
      </c>
    </row>
    <row r="36" spans="1:5">
      <c r="A36" s="41" t="s">
        <v>59</v>
      </c>
      <c r="B36" s="67">
        <v>119477</v>
      </c>
      <c r="C36" s="75">
        <v>135452</v>
      </c>
      <c r="D36" s="62">
        <v>-0.11793845790390692</v>
      </c>
    </row>
    <row r="37" spans="1:5">
      <c r="A37" s="41" t="s">
        <v>60</v>
      </c>
      <c r="B37" s="67">
        <v>-145081</v>
      </c>
      <c r="C37" s="75" t="s">
        <v>99</v>
      </c>
      <c r="D37" s="62"/>
    </row>
    <row r="38" spans="1:5">
      <c r="A38" s="45" t="s">
        <v>8</v>
      </c>
      <c r="B38" s="68">
        <v>30348562.270000003</v>
      </c>
      <c r="C38" s="77">
        <v>29321265</v>
      </c>
      <c r="D38" s="61">
        <v>3.5035912331886201E-2</v>
      </c>
    </row>
    <row r="39" spans="1:5">
      <c r="A39" s="41" t="s">
        <v>61</v>
      </c>
      <c r="B39" s="67">
        <v>21303003.720000003</v>
      </c>
      <c r="C39" s="75">
        <v>19913865</v>
      </c>
      <c r="D39" s="62">
        <v>6.9757363525362978E-2</v>
      </c>
    </row>
    <row r="40" spans="1:5">
      <c r="A40" s="59" t="s">
        <v>104</v>
      </c>
      <c r="B40" s="66">
        <v>6168112.1899999995</v>
      </c>
      <c r="C40" s="75">
        <v>5907226</v>
      </c>
      <c r="D40" s="62">
        <v>4.4163908744984444E-2</v>
      </c>
    </row>
    <row r="41" spans="1:5">
      <c r="A41" s="59" t="s">
        <v>105</v>
      </c>
      <c r="B41" s="67">
        <v>0</v>
      </c>
      <c r="C41" s="75" t="s">
        <v>99</v>
      </c>
      <c r="D41" s="62"/>
    </row>
    <row r="42" spans="1:5">
      <c r="A42" s="59" t="s">
        <v>106</v>
      </c>
      <c r="B42" s="67">
        <v>1420489.1799999997</v>
      </c>
      <c r="C42" s="75">
        <v>1495100</v>
      </c>
      <c r="D42" s="62">
        <v>-4.9903564978931378E-2</v>
      </c>
    </row>
    <row r="43" spans="1:5">
      <c r="A43" s="59" t="s">
        <v>107</v>
      </c>
      <c r="B43" s="67">
        <v>326439</v>
      </c>
      <c r="C43" s="75">
        <v>206694</v>
      </c>
      <c r="D43" s="62">
        <v>0.57933466864059913</v>
      </c>
    </row>
    <row r="44" spans="1:5" ht="45">
      <c r="A44" s="41" t="s">
        <v>108</v>
      </c>
      <c r="B44" s="67">
        <v>873270</v>
      </c>
      <c r="C44" s="75">
        <v>602976</v>
      </c>
      <c r="D44" s="62">
        <v>0.4482665976755294</v>
      </c>
      <c r="E44" s="20"/>
    </row>
    <row r="45" spans="1:5" ht="22.5">
      <c r="A45" s="41" t="s">
        <v>109</v>
      </c>
      <c r="B45" s="67">
        <v>0</v>
      </c>
      <c r="C45" s="75" t="s">
        <v>99</v>
      </c>
      <c r="D45" s="63">
        <v>0</v>
      </c>
    </row>
    <row r="46" spans="1:5" ht="22.5">
      <c r="A46" s="41" t="s">
        <v>110</v>
      </c>
      <c r="B46" s="67">
        <v>0</v>
      </c>
      <c r="C46" s="75" t="s">
        <v>99</v>
      </c>
      <c r="D46" s="63">
        <v>0</v>
      </c>
    </row>
    <row r="47" spans="1:5" ht="22.5">
      <c r="A47" s="41" t="s">
        <v>111</v>
      </c>
      <c r="B47" s="67">
        <v>0</v>
      </c>
      <c r="C47" s="75" t="s">
        <v>99</v>
      </c>
      <c r="D47" s="63">
        <v>0</v>
      </c>
    </row>
    <row r="48" spans="1:5">
      <c r="A48" s="41" t="s">
        <v>112</v>
      </c>
      <c r="B48" s="67">
        <v>257248.18</v>
      </c>
      <c r="C48" s="75">
        <v>1195404</v>
      </c>
      <c r="D48" s="62">
        <v>-0.78480230951209806</v>
      </c>
    </row>
    <row r="49" spans="1:4">
      <c r="A49" s="45" t="s">
        <v>62</v>
      </c>
      <c r="B49" s="68">
        <v>-375998</v>
      </c>
      <c r="C49" s="76">
        <v>369076</v>
      </c>
      <c r="D49" s="61">
        <v>-2.0187549447810209</v>
      </c>
    </row>
    <row r="50" spans="1:4">
      <c r="A50" s="60" t="s">
        <v>63</v>
      </c>
      <c r="B50" s="67">
        <v>420</v>
      </c>
      <c r="C50" s="75" t="s">
        <v>99</v>
      </c>
      <c r="D50" s="63">
        <v>0</v>
      </c>
    </row>
    <row r="51" spans="1:4">
      <c r="A51" s="60" t="s">
        <v>64</v>
      </c>
      <c r="B51" s="67">
        <v>-376418</v>
      </c>
      <c r="C51" s="75">
        <v>369076</v>
      </c>
      <c r="D51" s="62">
        <v>-2.0198929217830472</v>
      </c>
    </row>
    <row r="52" spans="1:4">
      <c r="A52" s="45" t="s">
        <v>9</v>
      </c>
      <c r="B52" s="68">
        <v>185578431.90359199</v>
      </c>
      <c r="C52" s="76">
        <v>161949913</v>
      </c>
      <c r="D52" s="61">
        <v>0.14590016422912183</v>
      </c>
    </row>
    <row r="53" spans="1:4" ht="22.5">
      <c r="A53" s="45" t="s">
        <v>65</v>
      </c>
      <c r="B53" s="68">
        <v>59562548.845664293</v>
      </c>
      <c r="C53" s="76">
        <v>31542122</v>
      </c>
      <c r="D53" s="61">
        <v>0.88834945365008389</v>
      </c>
    </row>
    <row r="54" spans="1:4">
      <c r="A54" s="41" t="s">
        <v>66</v>
      </c>
      <c r="B54" s="67">
        <v>0</v>
      </c>
      <c r="C54" s="75" t="s">
        <v>99</v>
      </c>
      <c r="D54" s="63">
        <v>0</v>
      </c>
    </row>
    <row r="55" spans="1:4" ht="22.5">
      <c r="A55" s="60" t="s">
        <v>67</v>
      </c>
      <c r="B55" s="67">
        <v>0</v>
      </c>
      <c r="C55" s="75" t="s">
        <v>99</v>
      </c>
      <c r="D55" s="63">
        <v>0</v>
      </c>
    </row>
    <row r="56" spans="1:4">
      <c r="A56" s="41" t="s">
        <v>68</v>
      </c>
      <c r="B56" s="67">
        <v>864.95000000018626</v>
      </c>
      <c r="C56" s="75">
        <v>2892</v>
      </c>
      <c r="D56" s="62">
        <v>-0.70091632088513611</v>
      </c>
    </row>
    <row r="57" spans="1:4" ht="22.5">
      <c r="A57" s="60" t="s">
        <v>67</v>
      </c>
      <c r="B57" s="67">
        <v>0</v>
      </c>
      <c r="C57" s="75" t="s">
        <v>99</v>
      </c>
      <c r="D57" s="63">
        <v>0</v>
      </c>
    </row>
    <row r="58" spans="1:4" ht="22.5">
      <c r="A58" s="41" t="s">
        <v>69</v>
      </c>
      <c r="B58" s="67">
        <v>0</v>
      </c>
      <c r="C58" s="75" t="s">
        <v>99</v>
      </c>
      <c r="D58" s="63">
        <v>0</v>
      </c>
    </row>
    <row r="59" spans="1:4">
      <c r="A59" s="41" t="s">
        <v>70</v>
      </c>
      <c r="B59" s="67">
        <v>471371</v>
      </c>
      <c r="C59" s="75">
        <v>861983</v>
      </c>
      <c r="D59" s="62">
        <v>-0.4531551086274323</v>
      </c>
    </row>
    <row r="60" spans="1:4">
      <c r="A60" s="60" t="s">
        <v>71</v>
      </c>
      <c r="B60" s="67">
        <v>0</v>
      </c>
      <c r="C60" s="75" t="s">
        <v>99</v>
      </c>
      <c r="D60" s="63">
        <v>0</v>
      </c>
    </row>
    <row r="61" spans="1:4">
      <c r="A61" s="45" t="s">
        <v>10</v>
      </c>
      <c r="B61" s="68">
        <v>472235.95000000019</v>
      </c>
      <c r="C61" s="76">
        <v>864875</v>
      </c>
      <c r="D61" s="61">
        <v>-0.45398358144240475</v>
      </c>
    </row>
    <row r="62" spans="1:4" ht="33.75">
      <c r="A62" s="45" t="s">
        <v>72</v>
      </c>
      <c r="B62" s="70">
        <v>0</v>
      </c>
      <c r="C62" s="78" t="s">
        <v>99</v>
      </c>
      <c r="D62" s="64">
        <v>0</v>
      </c>
    </row>
    <row r="63" spans="1:4">
      <c r="A63" s="60" t="s">
        <v>63</v>
      </c>
      <c r="B63" s="67">
        <v>0</v>
      </c>
      <c r="C63" s="75" t="s">
        <v>99</v>
      </c>
      <c r="D63" s="63">
        <v>0</v>
      </c>
    </row>
    <row r="64" spans="1:4">
      <c r="A64" s="60" t="s">
        <v>64</v>
      </c>
      <c r="B64" s="67">
        <v>0</v>
      </c>
      <c r="C64" s="75" t="s">
        <v>99</v>
      </c>
      <c r="D64" s="63">
        <v>0</v>
      </c>
    </row>
    <row r="65" spans="1:4">
      <c r="A65" s="41" t="s">
        <v>73</v>
      </c>
      <c r="B65" s="67">
        <v>4086075.95</v>
      </c>
      <c r="C65" s="75">
        <v>5558430</v>
      </c>
      <c r="D65" s="62">
        <v>-0.26488667663350979</v>
      </c>
    </row>
    <row r="66" spans="1:4" ht="22.5">
      <c r="A66" s="60" t="s">
        <v>74</v>
      </c>
      <c r="B66" s="67">
        <v>0</v>
      </c>
      <c r="C66" s="75" t="s">
        <v>99</v>
      </c>
      <c r="D66" s="63">
        <v>0</v>
      </c>
    </row>
    <row r="67" spans="1:4">
      <c r="A67" s="41" t="s">
        <v>75</v>
      </c>
      <c r="B67" s="67">
        <v>4158399</v>
      </c>
      <c r="C67" s="75">
        <v>998558</v>
      </c>
      <c r="D67" s="62">
        <v>3.1644040706699061</v>
      </c>
    </row>
    <row r="68" spans="1:4">
      <c r="A68" s="45" t="s">
        <v>76</v>
      </c>
      <c r="B68" s="68">
        <v>8244474.9500000002</v>
      </c>
      <c r="C68" s="76">
        <v>6556988</v>
      </c>
      <c r="D68" s="61">
        <v>0.25735702886752276</v>
      </c>
    </row>
    <row r="69" spans="1:4">
      <c r="A69" s="45" t="s">
        <v>77</v>
      </c>
      <c r="B69" s="68">
        <v>-7772239</v>
      </c>
      <c r="C69" s="76">
        <v>-5692113</v>
      </c>
      <c r="D69" s="61">
        <v>0.36544003957756988</v>
      </c>
    </row>
    <row r="70" spans="1:4">
      <c r="A70" s="45" t="s">
        <v>78</v>
      </c>
      <c r="B70" s="68">
        <v>245613216.6992563</v>
      </c>
      <c r="C70" s="76">
        <v>194356910</v>
      </c>
      <c r="D70" s="61">
        <v>0.26372258490452594</v>
      </c>
    </row>
    <row r="71" spans="1:4">
      <c r="A71" s="45" t="s">
        <v>79</v>
      </c>
      <c r="B71" s="68">
        <v>193822906.85359198</v>
      </c>
      <c r="C71" s="76">
        <v>168506901</v>
      </c>
      <c r="D71" s="61">
        <v>0.15023720514325986</v>
      </c>
    </row>
    <row r="72" spans="1:4">
      <c r="A72" s="45" t="s">
        <v>80</v>
      </c>
      <c r="B72" s="68">
        <v>51790309.845664322</v>
      </c>
      <c r="C72" s="76">
        <v>25850009</v>
      </c>
      <c r="D72" s="61">
        <v>1.0034929135097912</v>
      </c>
    </row>
    <row r="73" spans="1:4">
      <c r="A73" s="41" t="s">
        <v>81</v>
      </c>
      <c r="B73" s="67">
        <v>8873834</v>
      </c>
      <c r="C73" s="75">
        <v>4772310</v>
      </c>
      <c r="D73" s="62">
        <v>0.8594420731260124</v>
      </c>
    </row>
    <row r="74" spans="1:4">
      <c r="A74" s="41" t="s">
        <v>82</v>
      </c>
      <c r="B74" s="67">
        <v>0</v>
      </c>
      <c r="C74" s="75" t="s">
        <v>99</v>
      </c>
      <c r="D74" s="63">
        <v>0</v>
      </c>
    </row>
    <row r="75" spans="1:4" ht="22.5">
      <c r="A75" s="41" t="s">
        <v>83</v>
      </c>
      <c r="B75" s="67">
        <v>0</v>
      </c>
      <c r="C75" s="75" t="s">
        <v>99</v>
      </c>
      <c r="D75" s="63">
        <v>0</v>
      </c>
    </row>
    <row r="76" spans="1:4" ht="22.5">
      <c r="A76" s="45" t="s">
        <v>84</v>
      </c>
      <c r="B76" s="69">
        <v>42916475.845664322</v>
      </c>
      <c r="C76" s="79">
        <v>21077699</v>
      </c>
      <c r="D76" s="61">
        <v>1.0361082035408287</v>
      </c>
    </row>
    <row r="77" spans="1:4" ht="22.5">
      <c r="A77" s="41" t="s">
        <v>85</v>
      </c>
      <c r="B77" s="67">
        <v>0</v>
      </c>
      <c r="C77" s="75" t="s">
        <v>99</v>
      </c>
      <c r="D77" s="63">
        <v>0</v>
      </c>
    </row>
    <row r="78" spans="1:4" ht="22.5">
      <c r="A78" s="42" t="s">
        <v>86</v>
      </c>
      <c r="B78" s="68">
        <v>42916475.845664322</v>
      </c>
      <c r="C78" s="76">
        <v>21077699</v>
      </c>
      <c r="D78" s="61">
        <v>1.0361082035408287</v>
      </c>
    </row>
    <row r="79" spans="1:4" hidden="1" outlineLevel="1">
      <c r="A79" s="9">
        <v>0</v>
      </c>
      <c r="B79" s="53">
        <v>7889460.2921795174</v>
      </c>
      <c r="C79" s="73">
        <v>8407975.0021157637</v>
      </c>
      <c r="D79" s="26">
        <f t="shared" ref="D76:D84" si="0">(B79-C79)/C79</f>
        <v>-6.1669392428708267E-2</v>
      </c>
    </row>
    <row r="80" spans="1:4" hidden="1" outlineLevel="1">
      <c r="A80" s="13" t="s">
        <v>87</v>
      </c>
      <c r="B80" s="54">
        <v>7889460.2921795174</v>
      </c>
      <c r="C80" s="80"/>
      <c r="D80" s="26" t="e">
        <f t="shared" si="0"/>
        <v>#DIV/0!</v>
      </c>
    </row>
    <row r="81" spans="1:4" hidden="1" outlineLevel="1">
      <c r="A81" s="10" t="s">
        <v>88</v>
      </c>
      <c r="B81" s="55">
        <f>B76-B80</f>
        <v>35027015.553484805</v>
      </c>
      <c r="C81" s="81"/>
      <c r="D81" s="26" t="e">
        <f t="shared" si="0"/>
        <v>#DIV/0!</v>
      </c>
    </row>
    <row r="82" spans="1:4" hidden="1" outlineLevel="1">
      <c r="A82" s="9">
        <v>0</v>
      </c>
      <c r="D82" s="26" t="e">
        <f t="shared" si="0"/>
        <v>#DIV/0!</v>
      </c>
    </row>
    <row r="83" spans="1:4" hidden="1" outlineLevel="1">
      <c r="A83" s="10" t="s">
        <v>89</v>
      </c>
      <c r="B83" s="55" t="e">
        <f>#REF!</f>
        <v>#REF!</v>
      </c>
      <c r="C83" s="81"/>
      <c r="D83" s="26" t="e">
        <f t="shared" si="0"/>
        <v>#REF!</v>
      </c>
    </row>
    <row r="84" spans="1:4" hidden="1" outlineLevel="1">
      <c r="A84" s="10" t="s">
        <v>88</v>
      </c>
      <c r="B84" s="56" t="e">
        <f t="shared" ref="B84" si="1">B78-B83</f>
        <v>#REF!</v>
      </c>
      <c r="D84" s="26" t="e">
        <f t="shared" si="0"/>
        <v>#REF!</v>
      </c>
    </row>
    <row r="85" spans="1:4" collapsed="1">
      <c r="D85" s="21"/>
    </row>
    <row r="86" spans="1:4">
      <c r="D86" s="21"/>
    </row>
    <row r="87" spans="1:4">
      <c r="A87" s="10"/>
      <c r="D87" s="21"/>
    </row>
  </sheetData>
  <mergeCells count="4">
    <mergeCell ref="A1:D1"/>
    <mergeCell ref="A2:D2"/>
    <mergeCell ref="A3:D3"/>
    <mergeCell ref="A4:D4"/>
  </mergeCells>
  <pageMargins left="0.25" right="0.25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BS pt import 16</vt:lpstr>
      <vt:lpstr>Income Statement</vt:lpstr>
      <vt:lpstr>'BS pt import 16'!Print_Area</vt:lpstr>
      <vt:lpstr>'Income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</dc:creator>
  <cp:lastModifiedBy>Mihaela NICULA</cp:lastModifiedBy>
  <cp:lastPrinted>2025-11-10T14:13:19Z</cp:lastPrinted>
  <dcterms:created xsi:type="dcterms:W3CDTF">2022-09-16T12:42:01Z</dcterms:created>
  <dcterms:modified xsi:type="dcterms:W3CDTF">2025-11-17T11:55:56Z</dcterms:modified>
</cp:coreProperties>
</file>